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100887\Desktop\Uludağ EDAŞ Genel Aydınlatma Tüketim Bilgileri\"/>
    </mc:Choice>
  </mc:AlternateContent>
  <xr:revisionPtr revIDLastSave="0" documentId="13_ncr:1_{E034E755-874A-4908-82C4-EA6C33479208}" xr6:coauthVersionLast="47" xr6:coauthVersionMax="47" xr10:uidLastSave="{00000000-0000-0000-0000-000000000000}"/>
  <bookViews>
    <workbookView xWindow="-4320" yWindow="-17388" windowWidth="30936" windowHeight="16776" activeTab="7" xr2:uid="{4C14F248-5A75-4E46-9D7C-0192D6FA9265}"/>
  </bookViews>
  <sheets>
    <sheet name="OCAK" sheetId="1" r:id="rId1"/>
    <sheet name="ŞUBAT" sheetId="2" r:id="rId2"/>
    <sheet name="MART" sheetId="3" r:id="rId3"/>
    <sheet name="NİSAN" sheetId="4" r:id="rId4"/>
    <sheet name="MAYIS" sheetId="5" r:id="rId5"/>
    <sheet name="HAZİRAN" sheetId="6" r:id="rId6"/>
    <sheet name="TEMMUZ" sheetId="7" r:id="rId7"/>
    <sheet name="AĞUSTOS" sheetId="8" r:id="rId8"/>
  </sheets>
  <definedNames>
    <definedName name="_xlnm._FilterDatabase" localSheetId="7" hidden="1">AĞUSTOS!$A$1:$L$1</definedName>
    <definedName name="_xlnm._FilterDatabase" localSheetId="5" hidden="1">HAZİRAN!$A$1:$J$1</definedName>
    <definedName name="_xlnm._FilterDatabase" localSheetId="2" hidden="1">MART!$A$1:$J$1</definedName>
    <definedName name="_xlnm._FilterDatabase" localSheetId="4" hidden="1">MAYIS!$A$1:$J$1</definedName>
    <definedName name="_xlnm._FilterDatabase" localSheetId="3" hidden="1">NİSAN!$A$1:$J$1</definedName>
    <definedName name="_xlnm._FilterDatabase" localSheetId="0" hidden="1">OCAK!$A$1:$J$1</definedName>
    <definedName name="_xlnm._FilterDatabase" localSheetId="1" hidden="1">ŞUBAT!$A$1:$J$1</definedName>
    <definedName name="_xlnm._FilterDatabase" localSheetId="6" hidden="1">TEMMUZ!$A$1:$J$80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2" i="8" l="1"/>
  <c r="J142" i="8"/>
  <c r="H139" i="8"/>
  <c r="F139" i="8"/>
  <c r="H137" i="8"/>
  <c r="F137" i="8"/>
  <c r="H134" i="8"/>
  <c r="F134" i="8"/>
  <c r="H130" i="8"/>
  <c r="F130" i="8"/>
  <c r="H128" i="8"/>
  <c r="F128" i="8"/>
  <c r="H124" i="8"/>
  <c r="F124" i="8"/>
  <c r="H122" i="8"/>
  <c r="F122" i="8"/>
  <c r="H120" i="8"/>
  <c r="F120" i="8"/>
  <c r="H117" i="8"/>
  <c r="F117" i="8"/>
  <c r="H115" i="8"/>
  <c r="F115" i="8"/>
  <c r="H111" i="8"/>
  <c r="F111" i="8"/>
  <c r="H109" i="8"/>
  <c r="F109" i="8"/>
  <c r="H107" i="8"/>
  <c r="F107" i="8"/>
  <c r="H103" i="8"/>
  <c r="F103" i="8"/>
  <c r="H101" i="8"/>
  <c r="F101" i="8"/>
  <c r="H99" i="8"/>
  <c r="F99" i="8"/>
  <c r="H97" i="8"/>
  <c r="F97" i="8"/>
  <c r="H95" i="8"/>
  <c r="F95" i="8"/>
  <c r="H93" i="8"/>
  <c r="F93" i="8"/>
  <c r="H91" i="8"/>
  <c r="F91" i="8"/>
  <c r="H84" i="8"/>
  <c r="F84" i="8"/>
  <c r="H81" i="8"/>
  <c r="F81" i="8"/>
  <c r="H141" i="8"/>
  <c r="F141" i="8"/>
  <c r="H86" i="8"/>
  <c r="F86" i="8"/>
  <c r="G78" i="8"/>
  <c r="F78" i="8"/>
  <c r="H76" i="8"/>
  <c r="F76" i="8"/>
  <c r="H74" i="8"/>
  <c r="F74" i="8"/>
  <c r="H72" i="8"/>
  <c r="F72" i="8"/>
  <c r="H70" i="8"/>
  <c r="F70" i="8"/>
  <c r="H68" i="8"/>
  <c r="F68" i="8"/>
  <c r="H66" i="8"/>
  <c r="F66" i="8"/>
  <c r="H64" i="8"/>
  <c r="F64" i="8"/>
  <c r="H62" i="8"/>
  <c r="F62" i="8"/>
  <c r="H60" i="8"/>
  <c r="F60" i="8"/>
  <c r="H58" i="8"/>
  <c r="F58" i="8"/>
  <c r="H56" i="8"/>
  <c r="F56" i="8"/>
  <c r="H54" i="8"/>
  <c r="F54" i="8"/>
  <c r="H52" i="8"/>
  <c r="F52" i="8"/>
  <c r="H50" i="8"/>
  <c r="F50" i="8"/>
  <c r="H48" i="8"/>
  <c r="F48" i="8"/>
  <c r="H46" i="8"/>
  <c r="F46" i="8"/>
  <c r="H44" i="8"/>
  <c r="F44" i="8"/>
  <c r="F42" i="8"/>
  <c r="G42" i="8"/>
  <c r="H40" i="8"/>
  <c r="F40" i="8"/>
  <c r="H38" i="8"/>
  <c r="F38" i="8"/>
  <c r="H36" i="8"/>
  <c r="F36" i="8"/>
  <c r="H34" i="8"/>
  <c r="F34" i="8"/>
  <c r="H32" i="8"/>
  <c r="F32" i="8"/>
  <c r="H30" i="8"/>
  <c r="F30" i="8"/>
  <c r="H28" i="8"/>
  <c r="F28" i="8"/>
  <c r="H26" i="8"/>
  <c r="F26" i="8"/>
  <c r="H24" i="8"/>
  <c r="F24" i="8"/>
  <c r="H22" i="8"/>
  <c r="F22" i="8"/>
  <c r="H20" i="8"/>
  <c r="F20" i="8"/>
  <c r="H18" i="8"/>
  <c r="F18" i="8"/>
  <c r="H16" i="8"/>
  <c r="F16" i="8"/>
  <c r="H14" i="8"/>
  <c r="F14" i="8"/>
  <c r="H12" i="8"/>
  <c r="F12" i="8"/>
  <c r="H10" i="8"/>
  <c r="F10" i="8"/>
  <c r="H8" i="8"/>
  <c r="F8" i="8"/>
  <c r="H6" i="8"/>
  <c r="F6" i="8"/>
  <c r="H3" i="8"/>
  <c r="F3" i="8"/>
  <c r="H140" i="8" l="1"/>
  <c r="F140" i="8"/>
  <c r="H138" i="8"/>
  <c r="F138" i="8"/>
  <c r="H136" i="8"/>
  <c r="F136" i="8"/>
  <c r="H135" i="8"/>
  <c r="F135" i="8"/>
  <c r="H133" i="8"/>
  <c r="F133" i="8"/>
  <c r="H132" i="8"/>
  <c r="F132" i="8"/>
  <c r="H131" i="8"/>
  <c r="F131" i="8"/>
  <c r="H129" i="8"/>
  <c r="F129" i="8"/>
  <c r="H127" i="8"/>
  <c r="F127" i="8"/>
  <c r="H126" i="8"/>
  <c r="F126" i="8"/>
  <c r="H125" i="8"/>
  <c r="F125" i="8"/>
  <c r="H123" i="8"/>
  <c r="F123" i="8"/>
  <c r="H121" i="8"/>
  <c r="F121" i="8"/>
  <c r="H119" i="8"/>
  <c r="F119" i="8"/>
  <c r="H118" i="8"/>
  <c r="F118" i="8"/>
  <c r="H116" i="8"/>
  <c r="F116" i="8"/>
  <c r="H114" i="8"/>
  <c r="F114" i="8"/>
  <c r="H113" i="8"/>
  <c r="F113" i="8"/>
  <c r="H112" i="8"/>
  <c r="F112" i="8"/>
  <c r="H110" i="8"/>
  <c r="F110" i="8"/>
  <c r="H108" i="8"/>
  <c r="F108" i="8"/>
  <c r="H106" i="8"/>
  <c r="F106" i="8"/>
  <c r="H105" i="8"/>
  <c r="F105" i="8"/>
  <c r="H104" i="8"/>
  <c r="F104" i="8"/>
  <c r="H102" i="8"/>
  <c r="F102" i="8"/>
  <c r="H100" i="8"/>
  <c r="F100" i="8"/>
  <c r="H98" i="8"/>
  <c r="F98" i="8"/>
  <c r="H96" i="8"/>
  <c r="F96" i="8"/>
  <c r="H94" i="8"/>
  <c r="F94" i="8"/>
  <c r="H92" i="8"/>
  <c r="F92" i="8"/>
  <c r="H90" i="8"/>
  <c r="F90" i="8"/>
  <c r="H89" i="8"/>
  <c r="F89" i="8"/>
  <c r="H88" i="8"/>
  <c r="F88" i="8"/>
  <c r="H87" i="8"/>
  <c r="F87" i="8"/>
  <c r="H85" i="8"/>
  <c r="F85" i="8"/>
  <c r="H83" i="8"/>
  <c r="F83" i="8"/>
  <c r="H82" i="8"/>
  <c r="F82" i="8"/>
  <c r="H80" i="8"/>
  <c r="F80" i="8"/>
  <c r="H79" i="8"/>
  <c r="F79" i="8"/>
  <c r="G77" i="8"/>
  <c r="F77" i="8"/>
  <c r="H75" i="8"/>
  <c r="F75" i="8"/>
  <c r="H73" i="8"/>
  <c r="F73" i="8"/>
  <c r="H71" i="8"/>
  <c r="F71" i="8"/>
  <c r="H69" i="8"/>
  <c r="F69" i="8"/>
  <c r="H67" i="8"/>
  <c r="F67" i="8"/>
  <c r="H65" i="8"/>
  <c r="F65" i="8"/>
  <c r="H63" i="8"/>
  <c r="F63" i="8"/>
  <c r="H61" i="8"/>
  <c r="F61" i="8"/>
  <c r="H59" i="8"/>
  <c r="F59" i="8"/>
  <c r="H57" i="8"/>
  <c r="F57" i="8"/>
  <c r="H55" i="8"/>
  <c r="F55" i="8"/>
  <c r="H53" i="8"/>
  <c r="F53" i="8"/>
  <c r="H51" i="8"/>
  <c r="F51" i="8"/>
  <c r="H49" i="8"/>
  <c r="F49" i="8"/>
  <c r="H47" i="8"/>
  <c r="F47" i="8"/>
  <c r="H45" i="8"/>
  <c r="F45" i="8"/>
  <c r="H43" i="8"/>
  <c r="F43" i="8"/>
  <c r="G41" i="8"/>
  <c r="F41" i="8"/>
  <c r="H39" i="8"/>
  <c r="F39" i="8"/>
  <c r="H37" i="8"/>
  <c r="F37" i="8"/>
  <c r="H35" i="8"/>
  <c r="F35" i="8"/>
  <c r="H33" i="8"/>
  <c r="F33" i="8"/>
  <c r="H31" i="8"/>
  <c r="F31" i="8"/>
  <c r="H29" i="8"/>
  <c r="F29" i="8"/>
  <c r="H27" i="8"/>
  <c r="F27" i="8"/>
  <c r="H25" i="8"/>
  <c r="F25" i="8"/>
  <c r="H23" i="8"/>
  <c r="F23" i="8"/>
  <c r="H21" i="8"/>
  <c r="F21" i="8"/>
  <c r="H19" i="8"/>
  <c r="F19" i="8"/>
  <c r="H17" i="8"/>
  <c r="F17" i="8"/>
  <c r="H15" i="8"/>
  <c r="F15" i="8"/>
  <c r="H13" i="8"/>
  <c r="F13" i="8"/>
  <c r="H11" i="8"/>
  <c r="F11" i="8"/>
  <c r="H9" i="8"/>
  <c r="F9" i="8"/>
  <c r="H7" i="8"/>
  <c r="F7" i="8"/>
  <c r="H5" i="8"/>
  <c r="F5" i="8"/>
  <c r="H4" i="8"/>
  <c r="F4" i="8"/>
  <c r="H2" i="8"/>
  <c r="F2" i="8"/>
  <c r="I80" i="7"/>
  <c r="H79" i="7"/>
  <c r="F79" i="7"/>
  <c r="H78" i="7"/>
  <c r="F78" i="7"/>
  <c r="H77" i="7"/>
  <c r="F77" i="7"/>
  <c r="H76" i="7"/>
  <c r="F76" i="7"/>
  <c r="H75" i="7"/>
  <c r="F75" i="7"/>
  <c r="H74" i="7"/>
  <c r="F74" i="7"/>
  <c r="H73" i="7"/>
  <c r="F73" i="7"/>
  <c r="H72" i="7"/>
  <c r="F72" i="7"/>
  <c r="H71" i="7"/>
  <c r="F71" i="7"/>
  <c r="H70" i="7"/>
  <c r="F70" i="7"/>
  <c r="H69" i="7"/>
  <c r="F69" i="7"/>
  <c r="H68" i="7"/>
  <c r="F68" i="7"/>
  <c r="H67" i="7"/>
  <c r="F67" i="7"/>
  <c r="H66" i="7"/>
  <c r="F66" i="7"/>
  <c r="H65" i="7"/>
  <c r="F65" i="7"/>
  <c r="H64" i="7"/>
  <c r="F64" i="7"/>
  <c r="H63" i="7"/>
  <c r="F63" i="7"/>
  <c r="H62" i="7"/>
  <c r="F62" i="7"/>
  <c r="H61" i="7"/>
  <c r="F61" i="7"/>
  <c r="H60" i="7"/>
  <c r="F60" i="7"/>
  <c r="H59" i="7"/>
  <c r="F59" i="7"/>
  <c r="H58" i="7"/>
  <c r="F58" i="7"/>
  <c r="H57" i="7"/>
  <c r="F57" i="7"/>
  <c r="H56" i="7"/>
  <c r="F56" i="7"/>
  <c r="H55" i="7"/>
  <c r="F55" i="7"/>
  <c r="H54" i="7"/>
  <c r="F54" i="7"/>
  <c r="H53" i="7"/>
  <c r="F53" i="7"/>
  <c r="H52" i="7"/>
  <c r="F52" i="7"/>
  <c r="H51" i="7"/>
  <c r="F51" i="7"/>
  <c r="H50" i="7"/>
  <c r="F50" i="7"/>
  <c r="H49" i="7"/>
  <c r="F49" i="7"/>
  <c r="H48" i="7"/>
  <c r="F48" i="7"/>
  <c r="H47" i="7"/>
  <c r="F47" i="7"/>
  <c r="H46" i="7"/>
  <c r="F46" i="7"/>
  <c r="H45" i="7"/>
  <c r="F45" i="7"/>
  <c r="H44" i="7"/>
  <c r="F44" i="7"/>
  <c r="H43" i="7"/>
  <c r="F43" i="7"/>
  <c r="H42" i="7"/>
  <c r="F42" i="7"/>
  <c r="H41" i="7"/>
  <c r="F41" i="7"/>
  <c r="G40" i="7"/>
  <c r="F40" i="7"/>
  <c r="H39" i="7"/>
  <c r="F39" i="7"/>
  <c r="H38" i="7"/>
  <c r="F38" i="7"/>
  <c r="H37" i="7"/>
  <c r="F37" i="7"/>
  <c r="H36" i="7"/>
  <c r="F36" i="7"/>
  <c r="H35" i="7"/>
  <c r="F35" i="7"/>
  <c r="H34" i="7"/>
  <c r="F34" i="7"/>
  <c r="H33" i="7"/>
  <c r="F33" i="7"/>
  <c r="H32" i="7"/>
  <c r="F32" i="7"/>
  <c r="H31" i="7"/>
  <c r="F31" i="7"/>
  <c r="H30" i="7"/>
  <c r="F30" i="7"/>
  <c r="H29" i="7"/>
  <c r="F29" i="7"/>
  <c r="H28" i="7"/>
  <c r="F28" i="7"/>
  <c r="H27" i="7"/>
  <c r="F27" i="7"/>
  <c r="H26" i="7"/>
  <c r="F26" i="7"/>
  <c r="H25" i="7"/>
  <c r="F25" i="7"/>
  <c r="H24" i="7"/>
  <c r="F24" i="7"/>
  <c r="H23" i="7"/>
  <c r="F23" i="7"/>
  <c r="G22" i="7"/>
  <c r="F22" i="7"/>
  <c r="H21" i="7"/>
  <c r="F21" i="7"/>
  <c r="H20" i="7"/>
  <c r="F20" i="7"/>
  <c r="H19" i="7"/>
  <c r="F19" i="7"/>
  <c r="H18" i="7"/>
  <c r="F18" i="7"/>
  <c r="H17" i="7"/>
  <c r="F17" i="7"/>
  <c r="H16" i="7"/>
  <c r="F16" i="7"/>
  <c r="H15" i="7"/>
  <c r="F15" i="7"/>
  <c r="H14" i="7"/>
  <c r="F14" i="7"/>
  <c r="H13" i="7"/>
  <c r="F13" i="7"/>
  <c r="H12" i="7"/>
  <c r="F12" i="7"/>
  <c r="H11" i="7"/>
  <c r="F11" i="7"/>
  <c r="H10" i="7"/>
  <c r="F10" i="7"/>
  <c r="H9" i="7"/>
  <c r="F9" i="7"/>
  <c r="H8" i="7"/>
  <c r="F8" i="7"/>
  <c r="H7" i="7"/>
  <c r="F7" i="7"/>
  <c r="H6" i="7"/>
  <c r="F6" i="7"/>
  <c r="H5" i="7"/>
  <c r="F5" i="7"/>
  <c r="H4" i="7"/>
  <c r="F4" i="7"/>
  <c r="H3" i="7"/>
  <c r="F3" i="7"/>
  <c r="I80" i="6"/>
  <c r="H79" i="6"/>
  <c r="F79" i="6"/>
  <c r="H78" i="6"/>
  <c r="F78" i="6"/>
  <c r="H77" i="6"/>
  <c r="F77" i="6"/>
  <c r="H76" i="6"/>
  <c r="F76" i="6"/>
  <c r="H75" i="6"/>
  <c r="F75" i="6"/>
  <c r="H74" i="6"/>
  <c r="F74" i="6"/>
  <c r="H73" i="6"/>
  <c r="F73" i="6"/>
  <c r="H72" i="6"/>
  <c r="F72" i="6"/>
  <c r="H71" i="6"/>
  <c r="F71" i="6"/>
  <c r="H70" i="6"/>
  <c r="F70" i="6"/>
  <c r="H69" i="6"/>
  <c r="F69" i="6"/>
  <c r="H68" i="6"/>
  <c r="F68" i="6"/>
  <c r="H67" i="6"/>
  <c r="F67" i="6"/>
  <c r="H66" i="6"/>
  <c r="F66" i="6"/>
  <c r="H65" i="6"/>
  <c r="F65" i="6"/>
  <c r="H64" i="6"/>
  <c r="F64" i="6"/>
  <c r="H63" i="6"/>
  <c r="F63" i="6"/>
  <c r="H62" i="6"/>
  <c r="F62" i="6"/>
  <c r="H61" i="6"/>
  <c r="F61" i="6"/>
  <c r="H60" i="6"/>
  <c r="F60" i="6"/>
  <c r="H59" i="6"/>
  <c r="F59" i="6"/>
  <c r="H58" i="6"/>
  <c r="F58" i="6"/>
  <c r="H57" i="6"/>
  <c r="F57" i="6"/>
  <c r="H56" i="6"/>
  <c r="F56" i="6"/>
  <c r="H55" i="6"/>
  <c r="F55" i="6"/>
  <c r="H54" i="6"/>
  <c r="F54" i="6"/>
  <c r="H53" i="6"/>
  <c r="F53" i="6"/>
  <c r="H52" i="6"/>
  <c r="F52" i="6"/>
  <c r="H51" i="6"/>
  <c r="F51" i="6"/>
  <c r="H50" i="6"/>
  <c r="F50" i="6"/>
  <c r="H49" i="6"/>
  <c r="F49" i="6"/>
  <c r="H48" i="6"/>
  <c r="F48" i="6"/>
  <c r="H47" i="6"/>
  <c r="F47" i="6"/>
  <c r="H46" i="6"/>
  <c r="F46" i="6"/>
  <c r="H45" i="6"/>
  <c r="F45" i="6"/>
  <c r="H44" i="6"/>
  <c r="F44" i="6"/>
  <c r="H43" i="6"/>
  <c r="F43" i="6"/>
  <c r="H42" i="6"/>
  <c r="F42" i="6"/>
  <c r="H41" i="6"/>
  <c r="F41" i="6"/>
  <c r="G40" i="6"/>
  <c r="F40" i="6"/>
  <c r="H39" i="6"/>
  <c r="F39" i="6"/>
  <c r="H38" i="6"/>
  <c r="F38" i="6"/>
  <c r="H37" i="6"/>
  <c r="F37" i="6"/>
  <c r="H36" i="6"/>
  <c r="F36" i="6"/>
  <c r="H35" i="6"/>
  <c r="F35" i="6"/>
  <c r="H34" i="6"/>
  <c r="F34" i="6"/>
  <c r="H33" i="6"/>
  <c r="F33" i="6"/>
  <c r="H32" i="6"/>
  <c r="F32" i="6"/>
  <c r="H31" i="6"/>
  <c r="F31" i="6"/>
  <c r="H30" i="6"/>
  <c r="F30" i="6"/>
  <c r="H29" i="6"/>
  <c r="F29" i="6"/>
  <c r="H28" i="6"/>
  <c r="F28" i="6"/>
  <c r="H27" i="6"/>
  <c r="F27" i="6"/>
  <c r="H26" i="6"/>
  <c r="F26" i="6"/>
  <c r="H25" i="6"/>
  <c r="F25" i="6"/>
  <c r="H24" i="6"/>
  <c r="F24" i="6"/>
  <c r="H23" i="6"/>
  <c r="F23" i="6"/>
  <c r="G22" i="6"/>
  <c r="F22" i="6"/>
  <c r="H21" i="6"/>
  <c r="F21" i="6"/>
  <c r="H20" i="6"/>
  <c r="F20" i="6"/>
  <c r="H19" i="6"/>
  <c r="F19" i="6"/>
  <c r="H18" i="6"/>
  <c r="F18" i="6"/>
  <c r="H17" i="6"/>
  <c r="F17" i="6"/>
  <c r="H16" i="6"/>
  <c r="F16" i="6"/>
  <c r="H15" i="6"/>
  <c r="F15" i="6"/>
  <c r="H14" i="6"/>
  <c r="F14" i="6"/>
  <c r="H13" i="6"/>
  <c r="F13" i="6"/>
  <c r="H12" i="6"/>
  <c r="F12" i="6"/>
  <c r="H11" i="6"/>
  <c r="F11" i="6"/>
  <c r="H10" i="6"/>
  <c r="F10" i="6"/>
  <c r="H9" i="6"/>
  <c r="F9" i="6"/>
  <c r="H8" i="6"/>
  <c r="F8" i="6"/>
  <c r="H7" i="6"/>
  <c r="F7" i="6"/>
  <c r="H6" i="6"/>
  <c r="F6" i="6"/>
  <c r="H5" i="6"/>
  <c r="F5" i="6"/>
  <c r="H4" i="6"/>
  <c r="F4" i="6"/>
  <c r="H3" i="6"/>
  <c r="F3" i="6"/>
  <c r="I80" i="5"/>
  <c r="H79" i="5"/>
  <c r="F79" i="5"/>
  <c r="H78" i="5"/>
  <c r="F78" i="5"/>
  <c r="H77" i="5"/>
  <c r="F77" i="5"/>
  <c r="H76" i="5"/>
  <c r="F76" i="5"/>
  <c r="H75" i="5"/>
  <c r="F75" i="5"/>
  <c r="H74" i="5"/>
  <c r="F74" i="5"/>
  <c r="H73" i="5"/>
  <c r="F73" i="5"/>
  <c r="H72" i="5"/>
  <c r="F72" i="5"/>
  <c r="H71" i="5"/>
  <c r="F71" i="5"/>
  <c r="H70" i="5"/>
  <c r="F70" i="5"/>
  <c r="H69" i="5"/>
  <c r="F69" i="5"/>
  <c r="H68" i="5"/>
  <c r="F68" i="5"/>
  <c r="H67" i="5"/>
  <c r="F67" i="5"/>
  <c r="H66" i="5"/>
  <c r="F66" i="5"/>
  <c r="H65" i="5"/>
  <c r="F65" i="5"/>
  <c r="H64" i="5"/>
  <c r="F64" i="5"/>
  <c r="H63" i="5"/>
  <c r="F63" i="5"/>
  <c r="H62" i="5"/>
  <c r="F62" i="5"/>
  <c r="H61" i="5"/>
  <c r="F61" i="5"/>
  <c r="H60" i="5"/>
  <c r="F60" i="5"/>
  <c r="H59" i="5"/>
  <c r="F59" i="5"/>
  <c r="H58" i="5"/>
  <c r="F58" i="5"/>
  <c r="H57" i="5"/>
  <c r="F57" i="5"/>
  <c r="H56" i="5"/>
  <c r="F56" i="5"/>
  <c r="H55" i="5"/>
  <c r="F55" i="5"/>
  <c r="H54" i="5"/>
  <c r="F54" i="5"/>
  <c r="H53" i="5"/>
  <c r="F53" i="5"/>
  <c r="H52" i="5"/>
  <c r="F52" i="5"/>
  <c r="H51" i="5"/>
  <c r="F51" i="5"/>
  <c r="H50" i="5"/>
  <c r="F50" i="5"/>
  <c r="H49" i="5"/>
  <c r="F49" i="5"/>
  <c r="H48" i="5"/>
  <c r="F48" i="5"/>
  <c r="H47" i="5"/>
  <c r="F47" i="5"/>
  <c r="H46" i="5"/>
  <c r="F46" i="5"/>
  <c r="H45" i="5"/>
  <c r="F45" i="5"/>
  <c r="H44" i="5"/>
  <c r="F44" i="5"/>
  <c r="H43" i="5"/>
  <c r="F43" i="5"/>
  <c r="H42" i="5"/>
  <c r="F42" i="5"/>
  <c r="H41" i="5"/>
  <c r="F41" i="5"/>
  <c r="G40" i="5"/>
  <c r="F40" i="5"/>
  <c r="H39" i="5"/>
  <c r="F39" i="5"/>
  <c r="H38" i="5"/>
  <c r="F38" i="5"/>
  <c r="H37" i="5"/>
  <c r="F37" i="5"/>
  <c r="H36" i="5"/>
  <c r="F36" i="5"/>
  <c r="H35" i="5"/>
  <c r="F35" i="5"/>
  <c r="H34" i="5"/>
  <c r="F34" i="5"/>
  <c r="H33" i="5"/>
  <c r="F33" i="5"/>
  <c r="H32" i="5"/>
  <c r="F32" i="5"/>
  <c r="H31" i="5"/>
  <c r="F31" i="5"/>
  <c r="H30" i="5"/>
  <c r="F30" i="5"/>
  <c r="H29" i="5"/>
  <c r="F29" i="5"/>
  <c r="H28" i="5"/>
  <c r="F28" i="5"/>
  <c r="H27" i="5"/>
  <c r="F27" i="5"/>
  <c r="H26" i="5"/>
  <c r="F26" i="5"/>
  <c r="H25" i="5"/>
  <c r="F25" i="5"/>
  <c r="H24" i="5"/>
  <c r="F24" i="5"/>
  <c r="H23" i="5"/>
  <c r="F23" i="5"/>
  <c r="G22" i="5"/>
  <c r="F22" i="5"/>
  <c r="H21" i="5"/>
  <c r="F21" i="5"/>
  <c r="H20" i="5"/>
  <c r="F20" i="5"/>
  <c r="H19" i="5"/>
  <c r="F19" i="5"/>
  <c r="H18" i="5"/>
  <c r="F18" i="5"/>
  <c r="H17" i="5"/>
  <c r="F17" i="5"/>
  <c r="H16" i="5"/>
  <c r="F16" i="5"/>
  <c r="H15" i="5"/>
  <c r="F15" i="5"/>
  <c r="H14" i="5"/>
  <c r="F14" i="5"/>
  <c r="H13" i="5"/>
  <c r="F13" i="5"/>
  <c r="H12" i="5"/>
  <c r="F12" i="5"/>
  <c r="H11" i="5"/>
  <c r="F11" i="5"/>
  <c r="H10" i="5"/>
  <c r="F10" i="5"/>
  <c r="H9" i="5"/>
  <c r="F9" i="5"/>
  <c r="H8" i="5"/>
  <c r="F8" i="5"/>
  <c r="H7" i="5"/>
  <c r="F7" i="5"/>
  <c r="H6" i="5"/>
  <c r="F6" i="5"/>
  <c r="H5" i="5"/>
  <c r="F5" i="5"/>
  <c r="H4" i="5"/>
  <c r="F4" i="5"/>
  <c r="H3" i="5"/>
  <c r="F3" i="5"/>
  <c r="I80" i="4"/>
  <c r="H79" i="4"/>
  <c r="F79" i="4"/>
  <c r="H78" i="4"/>
  <c r="F78" i="4"/>
  <c r="H77" i="4"/>
  <c r="F77" i="4"/>
  <c r="H76" i="4"/>
  <c r="F76" i="4"/>
  <c r="H75" i="4"/>
  <c r="F75" i="4"/>
  <c r="H74" i="4"/>
  <c r="F74" i="4"/>
  <c r="H73" i="4"/>
  <c r="F73" i="4"/>
  <c r="H72" i="4"/>
  <c r="F72" i="4"/>
  <c r="H71" i="4"/>
  <c r="F71" i="4"/>
  <c r="H70" i="4"/>
  <c r="F70" i="4"/>
  <c r="H69" i="4"/>
  <c r="F69" i="4"/>
  <c r="H68" i="4"/>
  <c r="F68" i="4"/>
  <c r="H67" i="4"/>
  <c r="F67" i="4"/>
  <c r="H66" i="4"/>
  <c r="F66" i="4"/>
  <c r="H65" i="4"/>
  <c r="F65" i="4"/>
  <c r="H64" i="4"/>
  <c r="F64" i="4"/>
  <c r="H63" i="4"/>
  <c r="F63" i="4"/>
  <c r="H62" i="4"/>
  <c r="F62" i="4"/>
  <c r="H61" i="4"/>
  <c r="F61" i="4"/>
  <c r="H60" i="4"/>
  <c r="F60" i="4"/>
  <c r="H59" i="4"/>
  <c r="F59" i="4"/>
  <c r="H58" i="4"/>
  <c r="F58" i="4"/>
  <c r="H57" i="4"/>
  <c r="F57" i="4"/>
  <c r="H56" i="4"/>
  <c r="F56" i="4"/>
  <c r="H55" i="4"/>
  <c r="F55" i="4"/>
  <c r="H54" i="4"/>
  <c r="F54" i="4"/>
  <c r="H53" i="4"/>
  <c r="F53" i="4"/>
  <c r="H52" i="4"/>
  <c r="F52" i="4"/>
  <c r="H51" i="4"/>
  <c r="F51" i="4"/>
  <c r="H50" i="4"/>
  <c r="F50" i="4"/>
  <c r="H49" i="4"/>
  <c r="F49" i="4"/>
  <c r="H48" i="4"/>
  <c r="F48" i="4"/>
  <c r="H47" i="4"/>
  <c r="F47" i="4"/>
  <c r="H46" i="4"/>
  <c r="F46" i="4"/>
  <c r="H45" i="4"/>
  <c r="F45" i="4"/>
  <c r="H44" i="4"/>
  <c r="F44" i="4"/>
  <c r="H43" i="4"/>
  <c r="F43" i="4"/>
  <c r="H42" i="4"/>
  <c r="F42" i="4"/>
  <c r="H41" i="4"/>
  <c r="F41" i="4"/>
  <c r="G40" i="4"/>
  <c r="F40" i="4"/>
  <c r="H39" i="4"/>
  <c r="F39" i="4"/>
  <c r="H38" i="4"/>
  <c r="F38" i="4"/>
  <c r="H37" i="4"/>
  <c r="F37" i="4"/>
  <c r="H36" i="4"/>
  <c r="F36" i="4"/>
  <c r="H35" i="4"/>
  <c r="F35" i="4"/>
  <c r="H34" i="4"/>
  <c r="F34" i="4"/>
  <c r="H33" i="4"/>
  <c r="F33" i="4"/>
  <c r="H32" i="4"/>
  <c r="F32" i="4"/>
  <c r="H31" i="4"/>
  <c r="F31" i="4"/>
  <c r="H30" i="4"/>
  <c r="F30" i="4"/>
  <c r="H29" i="4"/>
  <c r="F29" i="4"/>
  <c r="H28" i="4"/>
  <c r="F28" i="4"/>
  <c r="H27" i="4"/>
  <c r="F27" i="4"/>
  <c r="H26" i="4"/>
  <c r="F26" i="4"/>
  <c r="H25" i="4"/>
  <c r="F25" i="4"/>
  <c r="H24" i="4"/>
  <c r="F24" i="4"/>
  <c r="H23" i="4"/>
  <c r="F23" i="4"/>
  <c r="G22" i="4"/>
  <c r="F22" i="4"/>
  <c r="H21" i="4"/>
  <c r="F21" i="4"/>
  <c r="H20" i="4"/>
  <c r="F20" i="4"/>
  <c r="H19" i="4"/>
  <c r="F19" i="4"/>
  <c r="H18" i="4"/>
  <c r="F18" i="4"/>
  <c r="H17" i="4"/>
  <c r="F17" i="4"/>
  <c r="H16" i="4"/>
  <c r="F16" i="4"/>
  <c r="H15" i="4"/>
  <c r="F15" i="4"/>
  <c r="H14" i="4"/>
  <c r="F14" i="4"/>
  <c r="H13" i="4"/>
  <c r="F13" i="4"/>
  <c r="H12" i="4"/>
  <c r="F12" i="4"/>
  <c r="H11" i="4"/>
  <c r="F11" i="4"/>
  <c r="H10" i="4"/>
  <c r="F10" i="4"/>
  <c r="H9" i="4"/>
  <c r="F9" i="4"/>
  <c r="H8" i="4"/>
  <c r="F8" i="4"/>
  <c r="H7" i="4"/>
  <c r="F7" i="4"/>
  <c r="H6" i="4"/>
  <c r="F6" i="4"/>
  <c r="H5" i="4"/>
  <c r="F5" i="4"/>
  <c r="H4" i="4"/>
  <c r="F4" i="4"/>
  <c r="H3" i="4"/>
  <c r="F3" i="4"/>
  <c r="I80" i="3"/>
  <c r="H79" i="3"/>
  <c r="F79" i="3"/>
  <c r="H78" i="3"/>
  <c r="F78" i="3"/>
  <c r="H77" i="3"/>
  <c r="F77" i="3"/>
  <c r="H76" i="3"/>
  <c r="F76" i="3"/>
  <c r="H75" i="3"/>
  <c r="F75" i="3"/>
  <c r="H74" i="3"/>
  <c r="F74" i="3"/>
  <c r="H73" i="3"/>
  <c r="F73" i="3"/>
  <c r="H72" i="3"/>
  <c r="F72" i="3"/>
  <c r="H71" i="3"/>
  <c r="F71" i="3"/>
  <c r="H70" i="3"/>
  <c r="F70" i="3"/>
  <c r="H69" i="3"/>
  <c r="F69" i="3"/>
  <c r="H68" i="3"/>
  <c r="F68" i="3"/>
  <c r="H67" i="3"/>
  <c r="F67" i="3"/>
  <c r="H66" i="3"/>
  <c r="F66" i="3"/>
  <c r="H65" i="3"/>
  <c r="F65" i="3"/>
  <c r="H64" i="3"/>
  <c r="F64" i="3"/>
  <c r="H63" i="3"/>
  <c r="F63" i="3"/>
  <c r="H62" i="3"/>
  <c r="F62" i="3"/>
  <c r="H61" i="3"/>
  <c r="F61" i="3"/>
  <c r="H60" i="3"/>
  <c r="F60" i="3"/>
  <c r="H59" i="3"/>
  <c r="F59" i="3"/>
  <c r="H58" i="3"/>
  <c r="F58" i="3"/>
  <c r="H57" i="3"/>
  <c r="F57" i="3"/>
  <c r="H56" i="3"/>
  <c r="F56" i="3"/>
  <c r="H55" i="3"/>
  <c r="F55" i="3"/>
  <c r="H54" i="3"/>
  <c r="F54" i="3"/>
  <c r="H53" i="3"/>
  <c r="F53" i="3"/>
  <c r="H52" i="3"/>
  <c r="F52" i="3"/>
  <c r="H51" i="3"/>
  <c r="F51" i="3"/>
  <c r="H50" i="3"/>
  <c r="F50" i="3"/>
  <c r="H49" i="3"/>
  <c r="F49" i="3"/>
  <c r="H48" i="3"/>
  <c r="F48" i="3"/>
  <c r="H47" i="3"/>
  <c r="F47" i="3"/>
  <c r="H46" i="3"/>
  <c r="F46" i="3"/>
  <c r="H45" i="3"/>
  <c r="F45" i="3"/>
  <c r="H44" i="3"/>
  <c r="F44" i="3"/>
  <c r="H43" i="3"/>
  <c r="F43" i="3"/>
  <c r="H42" i="3"/>
  <c r="F42" i="3"/>
  <c r="H41" i="3"/>
  <c r="F41" i="3"/>
  <c r="G40" i="3"/>
  <c r="F40" i="3"/>
  <c r="H39" i="3"/>
  <c r="F39" i="3"/>
  <c r="H38" i="3"/>
  <c r="F38" i="3"/>
  <c r="H37" i="3"/>
  <c r="F37" i="3"/>
  <c r="H36" i="3"/>
  <c r="F36" i="3"/>
  <c r="H35" i="3"/>
  <c r="F35" i="3"/>
  <c r="H34" i="3"/>
  <c r="F34" i="3"/>
  <c r="H33" i="3"/>
  <c r="F33" i="3"/>
  <c r="H32" i="3"/>
  <c r="F32" i="3"/>
  <c r="H31" i="3"/>
  <c r="F31" i="3"/>
  <c r="H30" i="3"/>
  <c r="F30" i="3"/>
  <c r="H29" i="3"/>
  <c r="F29" i="3"/>
  <c r="H28" i="3"/>
  <c r="F28" i="3"/>
  <c r="H27" i="3"/>
  <c r="F27" i="3"/>
  <c r="H26" i="3"/>
  <c r="F26" i="3"/>
  <c r="H25" i="3"/>
  <c r="F25" i="3"/>
  <c r="H24" i="3"/>
  <c r="F24" i="3"/>
  <c r="H23" i="3"/>
  <c r="F23" i="3"/>
  <c r="G22" i="3"/>
  <c r="F22" i="3"/>
  <c r="H21" i="3"/>
  <c r="F21" i="3"/>
  <c r="H20" i="3"/>
  <c r="F20" i="3"/>
  <c r="H19" i="3"/>
  <c r="F19" i="3"/>
  <c r="H18" i="3"/>
  <c r="F18" i="3"/>
  <c r="H17" i="3"/>
  <c r="F17" i="3"/>
  <c r="H16" i="3"/>
  <c r="F16" i="3"/>
  <c r="H15" i="3"/>
  <c r="F15" i="3"/>
  <c r="H14" i="3"/>
  <c r="F14" i="3"/>
  <c r="H13" i="3"/>
  <c r="F13" i="3"/>
  <c r="H12" i="3"/>
  <c r="F12" i="3"/>
  <c r="H11" i="3"/>
  <c r="F11" i="3"/>
  <c r="H10" i="3"/>
  <c r="F10" i="3"/>
  <c r="H9" i="3"/>
  <c r="F9" i="3"/>
  <c r="H8" i="3"/>
  <c r="F8" i="3"/>
  <c r="H7" i="3"/>
  <c r="F7" i="3"/>
  <c r="H6" i="3"/>
  <c r="F6" i="3"/>
  <c r="H5" i="3"/>
  <c r="F5" i="3"/>
  <c r="H4" i="3"/>
  <c r="F4" i="3"/>
  <c r="H3" i="3"/>
  <c r="F3" i="3"/>
  <c r="I80" i="2"/>
  <c r="H79" i="2"/>
  <c r="F79" i="2"/>
  <c r="H78" i="2"/>
  <c r="F78" i="2"/>
  <c r="H77" i="2"/>
  <c r="F77" i="2"/>
  <c r="H76" i="2"/>
  <c r="F76" i="2"/>
  <c r="H75" i="2"/>
  <c r="F75" i="2"/>
  <c r="H74" i="2"/>
  <c r="F74" i="2"/>
  <c r="H73" i="2"/>
  <c r="F73" i="2"/>
  <c r="H72" i="2"/>
  <c r="F72" i="2"/>
  <c r="H71" i="2"/>
  <c r="F71" i="2"/>
  <c r="H70" i="2"/>
  <c r="F70" i="2"/>
  <c r="H69" i="2"/>
  <c r="F69" i="2"/>
  <c r="H68" i="2"/>
  <c r="F68" i="2"/>
  <c r="H67" i="2"/>
  <c r="F67" i="2"/>
  <c r="H66" i="2"/>
  <c r="F66" i="2"/>
  <c r="H65" i="2"/>
  <c r="F65" i="2"/>
  <c r="H64" i="2"/>
  <c r="F64" i="2"/>
  <c r="H63" i="2"/>
  <c r="F63" i="2"/>
  <c r="H62" i="2"/>
  <c r="F62" i="2"/>
  <c r="H61" i="2"/>
  <c r="F61" i="2"/>
  <c r="H60" i="2"/>
  <c r="F60" i="2"/>
  <c r="H59" i="2"/>
  <c r="F59" i="2"/>
  <c r="H58" i="2"/>
  <c r="F58" i="2"/>
  <c r="H57" i="2"/>
  <c r="F57" i="2"/>
  <c r="H56" i="2"/>
  <c r="F56" i="2"/>
  <c r="H55" i="2"/>
  <c r="F55" i="2"/>
  <c r="H54" i="2"/>
  <c r="F54" i="2"/>
  <c r="H53" i="2"/>
  <c r="F53" i="2"/>
  <c r="H52" i="2"/>
  <c r="F52" i="2"/>
  <c r="H51" i="2"/>
  <c r="F51" i="2"/>
  <c r="H50" i="2"/>
  <c r="F50" i="2"/>
  <c r="H49" i="2"/>
  <c r="F49" i="2"/>
  <c r="H48" i="2"/>
  <c r="F48" i="2"/>
  <c r="H47" i="2"/>
  <c r="F47" i="2"/>
  <c r="H46" i="2"/>
  <c r="F46" i="2"/>
  <c r="H45" i="2"/>
  <c r="F45" i="2"/>
  <c r="H44" i="2"/>
  <c r="F44" i="2"/>
  <c r="H43" i="2"/>
  <c r="F43" i="2"/>
  <c r="H42" i="2"/>
  <c r="F42" i="2"/>
  <c r="H41" i="2"/>
  <c r="F41" i="2"/>
  <c r="G40" i="2"/>
  <c r="F40" i="2"/>
  <c r="H39" i="2"/>
  <c r="F39" i="2"/>
  <c r="H38" i="2"/>
  <c r="F38" i="2"/>
  <c r="H37" i="2"/>
  <c r="F37" i="2"/>
  <c r="H36" i="2"/>
  <c r="F36" i="2"/>
  <c r="H35" i="2"/>
  <c r="F35" i="2"/>
  <c r="H34" i="2"/>
  <c r="F34" i="2"/>
  <c r="H33" i="2"/>
  <c r="F33" i="2"/>
  <c r="H32" i="2"/>
  <c r="F32" i="2"/>
  <c r="H31" i="2"/>
  <c r="F31" i="2"/>
  <c r="H30" i="2"/>
  <c r="F30" i="2"/>
  <c r="H29" i="2"/>
  <c r="F29" i="2"/>
  <c r="H28" i="2"/>
  <c r="F28" i="2"/>
  <c r="H27" i="2"/>
  <c r="F27" i="2"/>
  <c r="H26" i="2"/>
  <c r="F26" i="2"/>
  <c r="H25" i="2"/>
  <c r="F25" i="2"/>
  <c r="H24" i="2"/>
  <c r="F24" i="2"/>
  <c r="H23" i="2"/>
  <c r="F23" i="2"/>
  <c r="G22" i="2"/>
  <c r="F22" i="2"/>
  <c r="H21" i="2"/>
  <c r="F21" i="2"/>
  <c r="H20" i="2"/>
  <c r="F20" i="2"/>
  <c r="H19" i="2"/>
  <c r="F19" i="2"/>
  <c r="H18" i="2"/>
  <c r="F18" i="2"/>
  <c r="H17" i="2"/>
  <c r="F17" i="2"/>
  <c r="H16" i="2"/>
  <c r="F16" i="2"/>
  <c r="H15" i="2"/>
  <c r="F15" i="2"/>
  <c r="H14" i="2"/>
  <c r="F14" i="2"/>
  <c r="H13" i="2"/>
  <c r="F13" i="2"/>
  <c r="H12" i="2"/>
  <c r="F12" i="2"/>
  <c r="H11" i="2"/>
  <c r="F11" i="2"/>
  <c r="H10" i="2"/>
  <c r="F10" i="2"/>
  <c r="H9" i="2"/>
  <c r="F9" i="2"/>
  <c r="H8" i="2"/>
  <c r="F8" i="2"/>
  <c r="H7" i="2"/>
  <c r="F7" i="2"/>
  <c r="H6" i="2"/>
  <c r="F6" i="2"/>
  <c r="H5" i="2"/>
  <c r="F5" i="2"/>
  <c r="H4" i="2"/>
  <c r="F4" i="2"/>
  <c r="H3" i="2"/>
  <c r="F3" i="2"/>
  <c r="G142" i="8" l="1"/>
  <c r="F142" i="8"/>
  <c r="H142" i="8"/>
  <c r="J80" i="7"/>
  <c r="H2" i="7"/>
  <c r="H80" i="7" s="1"/>
  <c r="F2" i="7"/>
  <c r="F80" i="7"/>
  <c r="G80" i="7"/>
  <c r="G80" i="6"/>
  <c r="F2" i="6"/>
  <c r="F80" i="6" s="1"/>
  <c r="J80" i="6"/>
  <c r="H2" i="6"/>
  <c r="H80" i="6"/>
  <c r="G80" i="5"/>
  <c r="F2" i="5"/>
  <c r="F80" i="5" s="1"/>
  <c r="J80" i="5"/>
  <c r="H2" i="5"/>
  <c r="H80" i="5" s="1"/>
  <c r="G80" i="4"/>
  <c r="J80" i="4"/>
  <c r="H2" i="4"/>
  <c r="F2" i="4"/>
  <c r="F80" i="4" s="1"/>
  <c r="H80" i="4"/>
  <c r="G80" i="3"/>
  <c r="F2" i="3"/>
  <c r="J80" i="3"/>
  <c r="H2" i="3"/>
  <c r="H80" i="3" s="1"/>
  <c r="F80" i="3"/>
  <c r="G80" i="2"/>
  <c r="F2" i="2"/>
  <c r="J80" i="2"/>
  <c r="H2" i="2"/>
  <c r="F80" i="2"/>
  <c r="H80" i="2"/>
  <c r="H79" i="1"/>
  <c r="H45" i="1"/>
  <c r="F79" i="1"/>
  <c r="F45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4" i="1"/>
  <c r="H43" i="1"/>
  <c r="H42" i="1"/>
  <c r="H41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4" i="1"/>
  <c r="F43" i="1"/>
  <c r="F42" i="1"/>
  <c r="F41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G40" i="1"/>
  <c r="G22" i="1"/>
  <c r="F40" i="1"/>
  <c r="F22" i="1"/>
  <c r="J80" i="1"/>
  <c r="I80" i="1"/>
  <c r="F80" i="1" l="1"/>
  <c r="H80" i="1"/>
  <c r="G80" i="1"/>
</calcChain>
</file>

<file path=xl/sharedStrings.xml><?xml version="1.0" encoding="utf-8"?>
<sst xmlns="http://schemas.openxmlformats.org/spreadsheetml/2006/main" count="2832" uniqueCount="179">
  <si>
    <t>BELEDİYE/İL ÖZEL İDARE ADI</t>
  </si>
  <si>
    <t>İL BANK KODU</t>
  </si>
  <si>
    <t>KESİNTİ YÜZDESİ (%)</t>
  </si>
  <si>
    <t>İL</t>
  </si>
  <si>
    <t>DÖNEM</t>
  </si>
  <si>
    <t>ETKB PAYI
(TL)</t>
  </si>
  <si>
    <t>MALİYE BAKANLIĞI PAYI</t>
  </si>
  <si>
    <t>İLLER BANKASI PAYI
Belediyeler) 
(TL)</t>
  </si>
  <si>
    <t>TOPLAM TÜKETİM (Kwh)</t>
  </si>
  <si>
    <t>TOPLAM TUTAR (TL)</t>
  </si>
  <si>
    <t>ALTIEYLÜL BELEDİYESİ</t>
  </si>
  <si>
    <t>02-010054</t>
  </si>
  <si>
    <t>BALIKESİR</t>
  </si>
  <si>
    <t>BALYA BELEDİYESİ</t>
  </si>
  <si>
    <t>02-010006</t>
  </si>
  <si>
    <t>BİGADİÇ BELEDİYESİ</t>
  </si>
  <si>
    <t>02-010008</t>
  </si>
  <si>
    <t>DURSUNBEY BELEDİYESİ</t>
  </si>
  <si>
    <t>02-010011</t>
  </si>
  <si>
    <t>İVRİNDİ BELEDİYESİ</t>
  </si>
  <si>
    <t>02-010021</t>
  </si>
  <si>
    <t>KARESİ BELEDİYESİ</t>
  </si>
  <si>
    <t>02-010055</t>
  </si>
  <si>
    <t>KEPSUT BELEDİYESİ</t>
  </si>
  <si>
    <t>02-010023</t>
  </si>
  <si>
    <t>SAVAŞTEPE BELEDİYESİ</t>
  </si>
  <si>
    <t>02-010034</t>
  </si>
  <si>
    <t>SINDIRGI BELEDİYESİ</t>
  </si>
  <si>
    <t>02-010035</t>
  </si>
  <si>
    <t>SUSURLUK BELEDİYESİ</t>
  </si>
  <si>
    <t>02-010036</t>
  </si>
  <si>
    <t>AYVALIK BELEDİYESİ</t>
  </si>
  <si>
    <t>02-010005</t>
  </si>
  <si>
    <t>BURHANİYE BELEDİYESİ</t>
  </si>
  <si>
    <t>02-010009</t>
  </si>
  <si>
    <t>EDREMİT BELEDİYESİ</t>
  </si>
  <si>
    <t>02-010013</t>
  </si>
  <si>
    <t>GÖMEÇ BELEDİYESİ</t>
  </si>
  <si>
    <t>02-010017</t>
  </si>
  <si>
    <t>HAVRAN BELEDİYESİ</t>
  </si>
  <si>
    <t>02-010019</t>
  </si>
  <si>
    <t>BANDIRMA BELEDİYESİ</t>
  </si>
  <si>
    <t>02-010007</t>
  </si>
  <si>
    <t>ERDEK BELEDİYESİ</t>
  </si>
  <si>
    <t>02-010014</t>
  </si>
  <si>
    <t>GÖNEN BELEDİYESİ</t>
  </si>
  <si>
    <t>02-010018</t>
  </si>
  <si>
    <t>MANYAS BELEDİYESİ</t>
  </si>
  <si>
    <t>02-010028</t>
  </si>
  <si>
    <t>MARMARA BELEDİYESİ</t>
  </si>
  <si>
    <t>02-010027</t>
  </si>
  <si>
    <t>BALIKESİR BÜYÜKŞEHİR BELEDİYESİ</t>
  </si>
  <si>
    <t>01-010001</t>
  </si>
  <si>
    <t>GEMLİK BELEDİYESİ</t>
  </si>
  <si>
    <t>02-016008</t>
  </si>
  <si>
    <t>BURSA</t>
  </si>
  <si>
    <t>İZNİK BELEDİYESİ</t>
  </si>
  <si>
    <t>02-016014</t>
  </si>
  <si>
    <t>ORHANGAZİ BELEDİYESİ</t>
  </si>
  <si>
    <t>02-016024</t>
  </si>
  <si>
    <t>İNEGÖL BELEDİYESİ</t>
  </si>
  <si>
    <t>02-016013</t>
  </si>
  <si>
    <t>YENİŞEHİR BELEDİYESİ</t>
  </si>
  <si>
    <t>02-016033</t>
  </si>
  <si>
    <t>MUSTAFAKEMALPAŞA BELEDİYESİ</t>
  </si>
  <si>
    <t>02-016022</t>
  </si>
  <si>
    <t>KARACABEY BELEDİYESİ</t>
  </si>
  <si>
    <t>02-016015</t>
  </si>
  <si>
    <t>NİLÜFER BELEDİYESİ</t>
  </si>
  <si>
    <t>02-016038</t>
  </si>
  <si>
    <t>MUDANYA BELEDİYESİ</t>
  </si>
  <si>
    <t>02-016021</t>
  </si>
  <si>
    <t>BÜYÜKORHAN BELEDİYESİ</t>
  </si>
  <si>
    <t>02-016004</t>
  </si>
  <si>
    <t>KELES BELEDİYESİ</t>
  </si>
  <si>
    <t>02-016017</t>
  </si>
  <si>
    <t>ORHANELİ BELEDİYESİ</t>
  </si>
  <si>
    <t>02-016023</t>
  </si>
  <si>
    <t>HARMANCIK BELEDİYESİ</t>
  </si>
  <si>
    <t>02-016011</t>
  </si>
  <si>
    <t>OSMANGAZİ BELEDİYESİ</t>
  </si>
  <si>
    <t>02-016039</t>
  </si>
  <si>
    <t>GÜRSU BELEDİYESİ</t>
  </si>
  <si>
    <t>02-016010</t>
  </si>
  <si>
    <t>KESTEL BELEDİYESİ</t>
  </si>
  <si>
    <t>02-016018</t>
  </si>
  <si>
    <t>YILDIRIM BELEDİYESİ</t>
  </si>
  <si>
    <t>02-016040</t>
  </si>
  <si>
    <t>BURSA BÜYÜKŞEHİR BELEDİYESİ</t>
  </si>
  <si>
    <t>01-016001</t>
  </si>
  <si>
    <t>AYVACIK BELEDİYESİ</t>
  </si>
  <si>
    <t>03-017002</t>
  </si>
  <si>
    <t>ÇANAKKALE</t>
  </si>
  <si>
    <t>BAYRAMİÇ BELEDİYESİ</t>
  </si>
  <si>
    <t>03-017003</t>
  </si>
  <si>
    <t>BOZCAADA BELEDİYESİ</t>
  </si>
  <si>
    <t>03-017006</t>
  </si>
  <si>
    <t>ÇANAKKALE BELEDİYESİ</t>
  </si>
  <si>
    <t>03-017001</t>
  </si>
  <si>
    <t>ÇANAKKALE İL ÖZEL İDARESİ</t>
  </si>
  <si>
    <t>04-000017</t>
  </si>
  <si>
    <t>ÇARDAK BELEDİYESİ</t>
  </si>
  <si>
    <t>03-017008</t>
  </si>
  <si>
    <t>ECEABAT BELEDİYESİ</t>
  </si>
  <si>
    <t>03-017009</t>
  </si>
  <si>
    <t>EVREŞE BELEDİYESİ</t>
  </si>
  <si>
    <t>03-017016</t>
  </si>
  <si>
    <t>EZİNE BELEDİYESİ</t>
  </si>
  <si>
    <t>03-017010</t>
  </si>
  <si>
    <t>GELİBOLU BELEDİYESİ</t>
  </si>
  <si>
    <t>03-017011</t>
  </si>
  <si>
    <t>GEYİKLİ BELEDİYESİ</t>
  </si>
  <si>
    <t>03-017012</t>
  </si>
  <si>
    <t>GÖKÇEADA BELEDİYESİ</t>
  </si>
  <si>
    <t>03-017015</t>
  </si>
  <si>
    <t>KAVAKKÖY BELEDİYESİ</t>
  </si>
  <si>
    <t>03-017033</t>
  </si>
  <si>
    <t>KEPEZ BELEDİYESİ</t>
  </si>
  <si>
    <t>03-017028</t>
  </si>
  <si>
    <t>KÜÇÜKKUYU BELEDİYESİ</t>
  </si>
  <si>
    <t>03-017025</t>
  </si>
  <si>
    <t>LAPSEKİ BELEDİYESİ</t>
  </si>
  <si>
    <t>03-017020</t>
  </si>
  <si>
    <t>UMURBEY BELEDİYESİ</t>
  </si>
  <si>
    <t>03-017021</t>
  </si>
  <si>
    <t>BİGA BELEDİYESİ</t>
  </si>
  <si>
    <t>03-017004</t>
  </si>
  <si>
    <t>ÇAN BELEDİYESİ</t>
  </si>
  <si>
    <t>03-017007</t>
  </si>
  <si>
    <t>GÜMÜŞÇAY BELEDİYESİ</t>
  </si>
  <si>
    <t>03-017013</t>
  </si>
  <si>
    <t>KALKIM BELEDİYESİ</t>
  </si>
  <si>
    <t>03-017019</t>
  </si>
  <si>
    <t>KARABİGA BELEDİYESİ</t>
  </si>
  <si>
    <t>03-017017</t>
  </si>
  <si>
    <t>TERZİALAN BELEDİYESİ</t>
  </si>
  <si>
    <t>03-017034</t>
  </si>
  <si>
    <t>YENİCE BELEDİYESİ</t>
  </si>
  <si>
    <t>03-017023</t>
  </si>
  <si>
    <t>ALTINOVA BELEDİYESİ</t>
  </si>
  <si>
    <t>03-077002</t>
  </si>
  <si>
    <t>YALOVA</t>
  </si>
  <si>
    <t>ARMUTLU BELEDİYESİ</t>
  </si>
  <si>
    <t>03-077003</t>
  </si>
  <si>
    <t>ÇİFTLİKKÖY BELEDİYESİ</t>
  </si>
  <si>
    <t>03-077005</t>
  </si>
  <si>
    <t>ÇINARCIK BELEDİYESİ</t>
  </si>
  <si>
    <t>03-077004</t>
  </si>
  <si>
    <t>ESENKÖY BELEDİYESİ</t>
  </si>
  <si>
    <t>03-077012</t>
  </si>
  <si>
    <t>KADIKÖY BELEDİYESİ</t>
  </si>
  <si>
    <t>03-077009</t>
  </si>
  <si>
    <t>KAYTAZDERE BELEDİYESİ</t>
  </si>
  <si>
    <t>03-077007</t>
  </si>
  <si>
    <t>KORUKÖY BELEDİYESİ</t>
  </si>
  <si>
    <t>03-077011</t>
  </si>
  <si>
    <t>SUBAŞI BELEDİYESİ</t>
  </si>
  <si>
    <t>03-077008</t>
  </si>
  <si>
    <t>TAŞKÖPRÜ BELEDİYESİ</t>
  </si>
  <si>
    <t>03-077010</t>
  </si>
  <si>
    <t>TAVŞANLI BELEDİYESİ</t>
  </si>
  <si>
    <t>03-077013</t>
  </si>
  <si>
    <t>TERMAL BELEDİYESİ</t>
  </si>
  <si>
    <t>03-077006</t>
  </si>
  <si>
    <t>TEŞVİKİYE BELEDİYESİ</t>
  </si>
  <si>
    <t>03-077014</t>
  </si>
  <si>
    <t>YALOVA BELEDİYESİ</t>
  </si>
  <si>
    <t>03-077001</t>
  </si>
  <si>
    <t>YALOVA İL ÖZEL İDARESİ</t>
  </si>
  <si>
    <t>04-000077</t>
  </si>
  <si>
    <t>TOPLAM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</si>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</sst>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3" fillId="3" borderId="1" xfId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ABDDF-2C79-4DD0-AEFE-01B513E34765}">
  <dimension ref="A1:J80"/>
  <sheetViews>
    <sheetView workbookViewId="0">
      <selection sqref="A1:XFD1"/>
    </sheetView>
  </sheetViews>
  <sheetFormatPr defaultRowHeight="14.4" x14ac:dyDescent="0.3"/>
  <cols>
    <col min="1" max="1" width="31.109375" bestFit="1" customWidth="1"/>
    <col min="2" max="2" width="12.109375" bestFit="1" customWidth="1"/>
    <col min="3" max="3" width="12.5546875" bestFit="1" customWidth="1"/>
    <col min="4" max="4" width="10.6640625" bestFit="1" customWidth="1"/>
    <col min="5" max="5" width="12.109375" bestFit="1" customWidth="1"/>
    <col min="6" max="6" width="14.109375" bestFit="1" customWidth="1"/>
    <col min="7" max="7" width="21.77734375" bestFit="1" customWidth="1"/>
    <col min="8" max="8" width="22.44140625" bestFit="1" customWidth="1"/>
    <col min="9" max="9" width="14.109375" bestFit="1" customWidth="1"/>
    <col min="10" max="10" width="22.77734375" bestFit="1" customWidth="1"/>
  </cols>
  <sheetData>
    <row r="1" spans="1:10" ht="48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35">
      <c r="A2" s="2" t="s">
        <v>10</v>
      </c>
      <c r="B2" s="3" t="s">
        <v>11</v>
      </c>
      <c r="C2" s="3">
        <v>60</v>
      </c>
      <c r="D2" s="3" t="s">
        <v>12</v>
      </c>
      <c r="E2" s="3" t="s">
        <v>171</v>
      </c>
      <c r="F2" s="4">
        <f>J2*0.4</f>
        <v>3349411.6</v>
      </c>
      <c r="G2" s="4">
        <v>0</v>
      </c>
      <c r="H2" s="4">
        <f>J2*0.6</f>
        <v>5024117.3999999994</v>
      </c>
      <c r="I2" s="4">
        <v>1186095.8050000002</v>
      </c>
      <c r="J2" s="4">
        <v>8373529</v>
      </c>
    </row>
    <row r="3" spans="1:10" ht="15" thickBot="1" x14ac:dyDescent="0.35">
      <c r="A3" s="2" t="s">
        <v>13</v>
      </c>
      <c r="B3" s="3" t="s">
        <v>14</v>
      </c>
      <c r="C3" s="3">
        <v>60</v>
      </c>
      <c r="D3" s="3" t="s">
        <v>12</v>
      </c>
      <c r="E3" s="3" t="s">
        <v>171</v>
      </c>
      <c r="F3" s="4">
        <f t="shared" ref="F3:F21" si="0">J3*0.4</f>
        <v>654271.20000000007</v>
      </c>
      <c r="G3" s="4">
        <v>0</v>
      </c>
      <c r="H3" s="4">
        <f t="shared" ref="H3:H21" si="1">J3*0.6</f>
        <v>981406.79999999993</v>
      </c>
      <c r="I3" s="4">
        <v>231691.46099999995</v>
      </c>
      <c r="J3" s="4">
        <v>1635678</v>
      </c>
    </row>
    <row r="4" spans="1:10" ht="15" thickBot="1" x14ac:dyDescent="0.35">
      <c r="A4" s="2" t="s">
        <v>15</v>
      </c>
      <c r="B4" s="3" t="s">
        <v>16</v>
      </c>
      <c r="C4" s="3">
        <v>60</v>
      </c>
      <c r="D4" s="3" t="s">
        <v>12</v>
      </c>
      <c r="E4" s="3" t="s">
        <v>171</v>
      </c>
      <c r="F4" s="4">
        <f t="shared" si="0"/>
        <v>1426910.4000000001</v>
      </c>
      <c r="G4" s="4">
        <v>0</v>
      </c>
      <c r="H4" s="4">
        <f t="shared" si="1"/>
        <v>2140365.6</v>
      </c>
      <c r="I4" s="4">
        <v>505297.34699999983</v>
      </c>
      <c r="J4" s="4">
        <v>3567276</v>
      </c>
    </row>
    <row r="5" spans="1:10" ht="15" thickBot="1" x14ac:dyDescent="0.35">
      <c r="A5" s="2" t="s">
        <v>17</v>
      </c>
      <c r="B5" s="3" t="s">
        <v>18</v>
      </c>
      <c r="C5" s="3">
        <v>60</v>
      </c>
      <c r="D5" s="3" t="s">
        <v>12</v>
      </c>
      <c r="E5" s="3" t="s">
        <v>171</v>
      </c>
      <c r="F5" s="4">
        <f t="shared" si="0"/>
        <v>1326154.192</v>
      </c>
      <c r="G5" s="4">
        <v>0</v>
      </c>
      <c r="H5" s="4">
        <f t="shared" si="1"/>
        <v>1989231.2879999999</v>
      </c>
      <c r="I5" s="4">
        <v>469618.32099999976</v>
      </c>
      <c r="J5" s="4">
        <v>3315385.48</v>
      </c>
    </row>
    <row r="6" spans="1:10" ht="15" thickBot="1" x14ac:dyDescent="0.35">
      <c r="A6" s="2" t="s">
        <v>19</v>
      </c>
      <c r="B6" s="3" t="s">
        <v>20</v>
      </c>
      <c r="C6" s="3">
        <v>60</v>
      </c>
      <c r="D6" s="3" t="s">
        <v>12</v>
      </c>
      <c r="E6" s="3" t="s">
        <v>171</v>
      </c>
      <c r="F6" s="4">
        <f t="shared" si="0"/>
        <v>1200957.2</v>
      </c>
      <c r="G6" s="4">
        <v>0</v>
      </c>
      <c r="H6" s="4">
        <f t="shared" si="1"/>
        <v>1801435.8</v>
      </c>
      <c r="I6" s="4">
        <v>425283.70699999982</v>
      </c>
      <c r="J6" s="4">
        <v>3002393</v>
      </c>
    </row>
    <row r="7" spans="1:10" ht="15" thickBot="1" x14ac:dyDescent="0.35">
      <c r="A7" s="2" t="s">
        <v>21</v>
      </c>
      <c r="B7" s="3" t="s">
        <v>22</v>
      </c>
      <c r="C7" s="3">
        <v>60</v>
      </c>
      <c r="D7" s="3" t="s">
        <v>12</v>
      </c>
      <c r="E7" s="3" t="s">
        <v>171</v>
      </c>
      <c r="F7" s="4">
        <f t="shared" si="0"/>
        <v>2830630</v>
      </c>
      <c r="G7" s="4">
        <v>0</v>
      </c>
      <c r="H7" s="4">
        <f t="shared" si="1"/>
        <v>4245945</v>
      </c>
      <c r="I7" s="4">
        <v>1002388.4629999987</v>
      </c>
      <c r="J7" s="4">
        <v>7076575</v>
      </c>
    </row>
    <row r="8" spans="1:10" ht="15" thickBot="1" x14ac:dyDescent="0.35">
      <c r="A8" s="2" t="s">
        <v>23</v>
      </c>
      <c r="B8" s="3" t="s">
        <v>24</v>
      </c>
      <c r="C8" s="3">
        <v>60</v>
      </c>
      <c r="D8" s="3" t="s">
        <v>12</v>
      </c>
      <c r="E8" s="3" t="s">
        <v>171</v>
      </c>
      <c r="F8" s="4">
        <f t="shared" si="0"/>
        <v>893411</v>
      </c>
      <c r="G8" s="4">
        <v>0</v>
      </c>
      <c r="H8" s="4">
        <f t="shared" si="1"/>
        <v>1340116.5</v>
      </c>
      <c r="I8" s="4">
        <v>316376.4969999998</v>
      </c>
      <c r="J8" s="4">
        <v>2233527.5</v>
      </c>
    </row>
    <row r="9" spans="1:10" ht="15" thickBot="1" x14ac:dyDescent="0.35">
      <c r="A9" s="2" t="s">
        <v>25</v>
      </c>
      <c r="B9" s="3" t="s">
        <v>26</v>
      </c>
      <c r="C9" s="3">
        <v>60</v>
      </c>
      <c r="D9" s="3" t="s">
        <v>12</v>
      </c>
      <c r="E9" s="3" t="s">
        <v>171</v>
      </c>
      <c r="F9" s="4">
        <f t="shared" si="0"/>
        <v>751551.60000000009</v>
      </c>
      <c r="G9" s="4">
        <v>0</v>
      </c>
      <c r="H9" s="4">
        <f t="shared" si="1"/>
        <v>1127327.3999999999</v>
      </c>
      <c r="I9" s="4">
        <v>266140.78399999999</v>
      </c>
      <c r="J9" s="4">
        <v>1878879</v>
      </c>
    </row>
    <row r="10" spans="1:10" ht="15" thickBot="1" x14ac:dyDescent="0.35">
      <c r="A10" s="2" t="s">
        <v>27</v>
      </c>
      <c r="B10" s="3" t="s">
        <v>28</v>
      </c>
      <c r="C10" s="3">
        <v>60</v>
      </c>
      <c r="D10" s="3" t="s">
        <v>12</v>
      </c>
      <c r="E10" s="3" t="s">
        <v>171</v>
      </c>
      <c r="F10" s="4">
        <f t="shared" si="0"/>
        <v>1191152.4000000001</v>
      </c>
      <c r="G10" s="4">
        <v>0</v>
      </c>
      <c r="H10" s="4">
        <f t="shared" si="1"/>
        <v>1786728.5999999999</v>
      </c>
      <c r="I10" s="4">
        <v>421812.77600000019</v>
      </c>
      <c r="J10" s="4">
        <v>2977881</v>
      </c>
    </row>
    <row r="11" spans="1:10" ht="15" thickBot="1" x14ac:dyDescent="0.35">
      <c r="A11" s="2" t="s">
        <v>29</v>
      </c>
      <c r="B11" s="3" t="s">
        <v>30</v>
      </c>
      <c r="C11" s="3">
        <v>60</v>
      </c>
      <c r="D11" s="3" t="s">
        <v>12</v>
      </c>
      <c r="E11" s="3" t="s">
        <v>171</v>
      </c>
      <c r="F11" s="4">
        <f t="shared" si="0"/>
        <v>1034890.8</v>
      </c>
      <c r="G11" s="4">
        <v>0</v>
      </c>
      <c r="H11" s="4">
        <f t="shared" si="1"/>
        <v>1552336.2</v>
      </c>
      <c r="I11" s="4">
        <v>366476.90299999993</v>
      </c>
      <c r="J11" s="4">
        <v>2587227</v>
      </c>
    </row>
    <row r="12" spans="1:10" ht="15" thickBot="1" x14ac:dyDescent="0.35">
      <c r="A12" s="2" t="s">
        <v>31</v>
      </c>
      <c r="B12" s="3" t="s">
        <v>32</v>
      </c>
      <c r="C12" s="3">
        <v>60</v>
      </c>
      <c r="D12" s="3" t="s">
        <v>12</v>
      </c>
      <c r="E12" s="3" t="s">
        <v>171</v>
      </c>
      <c r="F12" s="4">
        <f t="shared" si="0"/>
        <v>2223206.804</v>
      </c>
      <c r="G12" s="4">
        <v>0</v>
      </c>
      <c r="H12" s="4">
        <f t="shared" si="1"/>
        <v>3334810.2059999998</v>
      </c>
      <c r="I12" s="4">
        <v>787284.33499999926</v>
      </c>
      <c r="J12" s="4">
        <v>5558017.0099999998</v>
      </c>
    </row>
    <row r="13" spans="1:10" ht="15" thickBot="1" x14ac:dyDescent="0.35">
      <c r="A13" s="2" t="s">
        <v>33</v>
      </c>
      <c r="B13" s="3" t="s">
        <v>34</v>
      </c>
      <c r="C13" s="3">
        <v>60</v>
      </c>
      <c r="D13" s="3" t="s">
        <v>12</v>
      </c>
      <c r="E13" s="3" t="s">
        <v>171</v>
      </c>
      <c r="F13" s="4">
        <f t="shared" si="0"/>
        <v>1823555.2000000002</v>
      </c>
      <c r="G13" s="4">
        <v>0</v>
      </c>
      <c r="H13" s="4">
        <f t="shared" si="1"/>
        <v>2735332.8</v>
      </c>
      <c r="I13" s="4">
        <v>645758.82200000028</v>
      </c>
      <c r="J13" s="4">
        <v>4558888</v>
      </c>
    </row>
    <row r="14" spans="1:10" ht="15" thickBot="1" x14ac:dyDescent="0.35">
      <c r="A14" s="2" t="s">
        <v>35</v>
      </c>
      <c r="B14" s="3" t="s">
        <v>36</v>
      </c>
      <c r="C14" s="3">
        <v>60</v>
      </c>
      <c r="D14" s="3" t="s">
        <v>12</v>
      </c>
      <c r="E14" s="3" t="s">
        <v>171</v>
      </c>
      <c r="F14" s="4">
        <f t="shared" si="0"/>
        <v>3848815.1200000006</v>
      </c>
      <c r="G14" s="4">
        <v>0</v>
      </c>
      <c r="H14" s="4">
        <f t="shared" si="1"/>
        <v>5773222.6800000006</v>
      </c>
      <c r="I14" s="4">
        <v>1362947.3449999995</v>
      </c>
      <c r="J14" s="4">
        <v>9622037.8000000007</v>
      </c>
    </row>
    <row r="15" spans="1:10" ht="15" thickBot="1" x14ac:dyDescent="0.35">
      <c r="A15" s="2" t="s">
        <v>37</v>
      </c>
      <c r="B15" s="3" t="s">
        <v>38</v>
      </c>
      <c r="C15" s="3">
        <v>60</v>
      </c>
      <c r="D15" s="3" t="s">
        <v>12</v>
      </c>
      <c r="E15" s="3" t="s">
        <v>171</v>
      </c>
      <c r="F15" s="4">
        <f t="shared" si="0"/>
        <v>664079.60000000009</v>
      </c>
      <c r="G15" s="4">
        <v>0</v>
      </c>
      <c r="H15" s="4">
        <f t="shared" si="1"/>
        <v>996119.39999999991</v>
      </c>
      <c r="I15" s="4">
        <v>235163.40199999994</v>
      </c>
      <c r="J15" s="4">
        <v>1660199</v>
      </c>
    </row>
    <row r="16" spans="1:10" ht="15" thickBot="1" x14ac:dyDescent="0.35">
      <c r="A16" s="2" t="s">
        <v>39</v>
      </c>
      <c r="B16" s="3" t="s">
        <v>40</v>
      </c>
      <c r="C16" s="3">
        <v>60</v>
      </c>
      <c r="D16" s="3" t="s">
        <v>12</v>
      </c>
      <c r="E16" s="3" t="s">
        <v>171</v>
      </c>
      <c r="F16" s="4">
        <f t="shared" si="0"/>
        <v>830991.60000000009</v>
      </c>
      <c r="G16" s="4">
        <v>0</v>
      </c>
      <c r="H16" s="4">
        <f t="shared" si="1"/>
        <v>1246487.3999999999</v>
      </c>
      <c r="I16" s="4">
        <v>294271.55500000011</v>
      </c>
      <c r="J16" s="4">
        <v>2077479</v>
      </c>
    </row>
    <row r="17" spans="1:10" ht="15" thickBot="1" x14ac:dyDescent="0.35">
      <c r="A17" s="2" t="s">
        <v>41</v>
      </c>
      <c r="B17" s="3" t="s">
        <v>42</v>
      </c>
      <c r="C17" s="3">
        <v>60</v>
      </c>
      <c r="D17" s="3" t="s">
        <v>12</v>
      </c>
      <c r="E17" s="3" t="s">
        <v>171</v>
      </c>
      <c r="F17" s="4">
        <f t="shared" si="0"/>
        <v>2588602.4000000004</v>
      </c>
      <c r="G17" s="4">
        <v>0</v>
      </c>
      <c r="H17" s="4">
        <f t="shared" si="1"/>
        <v>3882903.5999999996</v>
      </c>
      <c r="I17" s="4">
        <v>916678.66200000013</v>
      </c>
      <c r="J17" s="4">
        <v>6471506</v>
      </c>
    </row>
    <row r="18" spans="1:10" ht="15" thickBot="1" x14ac:dyDescent="0.35">
      <c r="A18" s="2" t="s">
        <v>43</v>
      </c>
      <c r="B18" s="3" t="s">
        <v>44</v>
      </c>
      <c r="C18" s="3">
        <v>60</v>
      </c>
      <c r="D18" s="3" t="s">
        <v>12</v>
      </c>
      <c r="E18" s="3" t="s">
        <v>171</v>
      </c>
      <c r="F18" s="4">
        <f t="shared" si="0"/>
        <v>1092730.78</v>
      </c>
      <c r="G18" s="4">
        <v>0</v>
      </c>
      <c r="H18" s="4">
        <f t="shared" si="1"/>
        <v>1639096.1700000002</v>
      </c>
      <c r="I18" s="4">
        <v>386958.68399999972</v>
      </c>
      <c r="J18" s="4">
        <v>2731826.95</v>
      </c>
    </row>
    <row r="19" spans="1:10" ht="15" thickBot="1" x14ac:dyDescent="0.35">
      <c r="A19" s="2" t="s">
        <v>45</v>
      </c>
      <c r="B19" s="3" t="s">
        <v>46</v>
      </c>
      <c r="C19" s="3">
        <v>60</v>
      </c>
      <c r="D19" s="3" t="s">
        <v>12</v>
      </c>
      <c r="E19" s="3" t="s">
        <v>171</v>
      </c>
      <c r="F19" s="4">
        <f t="shared" si="0"/>
        <v>1778422</v>
      </c>
      <c r="G19" s="4">
        <v>0</v>
      </c>
      <c r="H19" s="4">
        <f t="shared" si="1"/>
        <v>2667633</v>
      </c>
      <c r="I19" s="4">
        <v>629777.11899999995</v>
      </c>
      <c r="J19" s="4">
        <v>4446055</v>
      </c>
    </row>
    <row r="20" spans="1:10" ht="15" thickBot="1" x14ac:dyDescent="0.35">
      <c r="A20" s="2" t="s">
        <v>47</v>
      </c>
      <c r="B20" s="3" t="s">
        <v>48</v>
      </c>
      <c r="C20" s="3">
        <v>60</v>
      </c>
      <c r="D20" s="3" t="s">
        <v>12</v>
      </c>
      <c r="E20" s="3" t="s">
        <v>171</v>
      </c>
      <c r="F20" s="4">
        <f t="shared" si="0"/>
        <v>755020</v>
      </c>
      <c r="G20" s="4">
        <v>0</v>
      </c>
      <c r="H20" s="4">
        <f t="shared" si="1"/>
        <v>1132530</v>
      </c>
      <c r="I20" s="4">
        <v>267369.01499999996</v>
      </c>
      <c r="J20" s="4">
        <v>1887550</v>
      </c>
    </row>
    <row r="21" spans="1:10" ht="15" thickBot="1" x14ac:dyDescent="0.35">
      <c r="A21" s="2" t="s">
        <v>49</v>
      </c>
      <c r="B21" s="3" t="s">
        <v>50</v>
      </c>
      <c r="C21" s="3">
        <v>60</v>
      </c>
      <c r="D21" s="3" t="s">
        <v>12</v>
      </c>
      <c r="E21" s="3" t="s">
        <v>171</v>
      </c>
      <c r="F21" s="4">
        <f t="shared" si="0"/>
        <v>895705.20000000007</v>
      </c>
      <c r="G21" s="4">
        <v>0</v>
      </c>
      <c r="H21" s="4">
        <f t="shared" si="1"/>
        <v>1343557.8</v>
      </c>
      <c r="I21" s="4">
        <v>317187.71799999999</v>
      </c>
      <c r="J21" s="4">
        <v>2239263</v>
      </c>
    </row>
    <row r="22" spans="1:10" ht="15" thickBot="1" x14ac:dyDescent="0.35">
      <c r="A22" s="2" t="s">
        <v>51</v>
      </c>
      <c r="B22" s="3" t="s">
        <v>52</v>
      </c>
      <c r="C22" s="3">
        <v>60</v>
      </c>
      <c r="D22" s="3" t="s">
        <v>12</v>
      </c>
      <c r="E22" s="3" t="s">
        <v>171</v>
      </c>
      <c r="F22" s="4">
        <f>J22*0.4</f>
        <v>658102.1120000002</v>
      </c>
      <c r="G22" s="4">
        <f>J22*0.6</f>
        <v>987153.16800000006</v>
      </c>
      <c r="H22" s="4">
        <v>0</v>
      </c>
      <c r="I22" s="4">
        <v>233047.68899999998</v>
      </c>
      <c r="J22" s="4">
        <v>1645255.2800000003</v>
      </c>
    </row>
    <row r="23" spans="1:10" ht="15" thickBot="1" x14ac:dyDescent="0.35">
      <c r="A23" s="2" t="s">
        <v>53</v>
      </c>
      <c r="B23" s="3" t="s">
        <v>54</v>
      </c>
      <c r="C23" s="3">
        <v>60</v>
      </c>
      <c r="D23" s="3" t="s">
        <v>55</v>
      </c>
      <c r="E23" s="3" t="s">
        <v>171</v>
      </c>
      <c r="F23" s="4">
        <f t="shared" ref="F23:F39" si="2">J23*0.4</f>
        <v>1603901.304</v>
      </c>
      <c r="G23" s="4">
        <v>0</v>
      </c>
      <c r="H23" s="4">
        <f t="shared" ref="H23:H39" si="3">J23*0.6</f>
        <v>2405851.9559999998</v>
      </c>
      <c r="I23" s="4">
        <v>567976.32700000028</v>
      </c>
      <c r="J23" s="4">
        <v>4009753.26</v>
      </c>
    </row>
    <row r="24" spans="1:10" ht="15" thickBot="1" x14ac:dyDescent="0.35">
      <c r="A24" s="2" t="s">
        <v>56</v>
      </c>
      <c r="B24" s="3" t="s">
        <v>57</v>
      </c>
      <c r="C24" s="3">
        <v>60</v>
      </c>
      <c r="D24" s="3" t="s">
        <v>55</v>
      </c>
      <c r="E24" s="3" t="s">
        <v>171</v>
      </c>
      <c r="F24" s="4">
        <f t="shared" si="2"/>
        <v>1198114.8</v>
      </c>
      <c r="G24" s="4">
        <v>0</v>
      </c>
      <c r="H24" s="4">
        <f t="shared" si="3"/>
        <v>1797172.2</v>
      </c>
      <c r="I24" s="4">
        <v>424277.69899999996</v>
      </c>
      <c r="J24" s="4">
        <v>2995287</v>
      </c>
    </row>
    <row r="25" spans="1:10" ht="15" thickBot="1" x14ac:dyDescent="0.35">
      <c r="A25" s="2" t="s">
        <v>58</v>
      </c>
      <c r="B25" s="3" t="s">
        <v>59</v>
      </c>
      <c r="C25" s="3">
        <v>60</v>
      </c>
      <c r="D25" s="3" t="s">
        <v>55</v>
      </c>
      <c r="E25" s="3" t="s">
        <v>171</v>
      </c>
      <c r="F25" s="4">
        <f t="shared" si="2"/>
        <v>1199370.8</v>
      </c>
      <c r="G25" s="4">
        <v>0</v>
      </c>
      <c r="H25" s="4">
        <f t="shared" si="3"/>
        <v>1799056.2</v>
      </c>
      <c r="I25" s="4">
        <v>424720.72699999978</v>
      </c>
      <c r="J25" s="4">
        <v>2998427</v>
      </c>
    </row>
    <row r="26" spans="1:10" ht="15" thickBot="1" x14ac:dyDescent="0.35">
      <c r="A26" s="2" t="s">
        <v>60</v>
      </c>
      <c r="B26" s="3" t="s">
        <v>61</v>
      </c>
      <c r="C26" s="3">
        <v>60</v>
      </c>
      <c r="D26" s="3" t="s">
        <v>55</v>
      </c>
      <c r="E26" s="3" t="s">
        <v>171</v>
      </c>
      <c r="F26" s="4">
        <f t="shared" si="2"/>
        <v>3855471.2</v>
      </c>
      <c r="G26" s="4">
        <v>0</v>
      </c>
      <c r="H26" s="4">
        <f t="shared" si="3"/>
        <v>5783206.7999999998</v>
      </c>
      <c r="I26" s="4">
        <v>1365303.375</v>
      </c>
      <c r="J26" s="4">
        <v>9638678</v>
      </c>
    </row>
    <row r="27" spans="1:10" ht="15" thickBot="1" x14ac:dyDescent="0.35">
      <c r="A27" s="2" t="s">
        <v>62</v>
      </c>
      <c r="B27" s="3" t="s">
        <v>63</v>
      </c>
      <c r="C27" s="3">
        <v>60</v>
      </c>
      <c r="D27" s="3" t="s">
        <v>55</v>
      </c>
      <c r="E27" s="3" t="s">
        <v>171</v>
      </c>
      <c r="F27" s="4">
        <f t="shared" si="2"/>
        <v>1461672.2280000001</v>
      </c>
      <c r="G27" s="4">
        <v>0</v>
      </c>
      <c r="H27" s="4">
        <f t="shared" si="3"/>
        <v>2192508.3420000002</v>
      </c>
      <c r="I27" s="4">
        <v>517608.36899999995</v>
      </c>
      <c r="J27" s="4">
        <v>3654180.5700000003</v>
      </c>
    </row>
    <row r="28" spans="1:10" ht="15" thickBot="1" x14ac:dyDescent="0.35">
      <c r="A28" s="2" t="s">
        <v>64</v>
      </c>
      <c r="B28" s="3" t="s">
        <v>65</v>
      </c>
      <c r="C28" s="3">
        <v>60</v>
      </c>
      <c r="D28" s="3" t="s">
        <v>55</v>
      </c>
      <c r="E28" s="3" t="s">
        <v>171</v>
      </c>
      <c r="F28" s="4">
        <f t="shared" si="2"/>
        <v>2499384</v>
      </c>
      <c r="G28" s="4">
        <v>0</v>
      </c>
      <c r="H28" s="4">
        <f t="shared" si="3"/>
        <v>3749076</v>
      </c>
      <c r="I28" s="4">
        <v>885084.97799999989</v>
      </c>
      <c r="J28" s="4">
        <v>6248460</v>
      </c>
    </row>
    <row r="29" spans="1:10" ht="15" thickBot="1" x14ac:dyDescent="0.35">
      <c r="A29" s="2" t="s">
        <v>66</v>
      </c>
      <c r="B29" s="3" t="s">
        <v>67</v>
      </c>
      <c r="C29" s="3">
        <v>60</v>
      </c>
      <c r="D29" s="3" t="s">
        <v>55</v>
      </c>
      <c r="E29" s="3" t="s">
        <v>171</v>
      </c>
      <c r="F29" s="4">
        <f t="shared" si="2"/>
        <v>1569810.7960000001</v>
      </c>
      <c r="G29" s="4">
        <v>0</v>
      </c>
      <c r="H29" s="4">
        <f t="shared" si="3"/>
        <v>2354716.1939999997</v>
      </c>
      <c r="I29" s="4">
        <v>555903.96900000027</v>
      </c>
      <c r="J29" s="4">
        <v>3924526.9899999998</v>
      </c>
    </row>
    <row r="30" spans="1:10" ht="15" thickBot="1" x14ac:dyDescent="0.35">
      <c r="A30" s="2" t="s">
        <v>68</v>
      </c>
      <c r="B30" s="3" t="s">
        <v>69</v>
      </c>
      <c r="C30" s="3">
        <v>60</v>
      </c>
      <c r="D30" s="3" t="s">
        <v>55</v>
      </c>
      <c r="E30" s="3" t="s">
        <v>171</v>
      </c>
      <c r="F30" s="4">
        <f t="shared" si="2"/>
        <v>5156012.0200000005</v>
      </c>
      <c r="G30" s="4">
        <v>0</v>
      </c>
      <c r="H30" s="4">
        <f t="shared" si="3"/>
        <v>7734018.0300000003</v>
      </c>
      <c r="I30" s="4">
        <v>1825851.3749999993</v>
      </c>
      <c r="J30" s="4">
        <v>12890030.050000001</v>
      </c>
    </row>
    <row r="31" spans="1:10" ht="15" thickBot="1" x14ac:dyDescent="0.35">
      <c r="A31" s="2" t="s">
        <v>70</v>
      </c>
      <c r="B31" s="3" t="s">
        <v>71</v>
      </c>
      <c r="C31" s="3">
        <v>60</v>
      </c>
      <c r="D31" s="3" t="s">
        <v>55</v>
      </c>
      <c r="E31" s="3" t="s">
        <v>171</v>
      </c>
      <c r="F31" s="4">
        <f t="shared" si="2"/>
        <v>1746624</v>
      </c>
      <c r="G31" s="4">
        <v>0</v>
      </c>
      <c r="H31" s="4">
        <f t="shared" si="3"/>
        <v>2619936</v>
      </c>
      <c r="I31" s="4">
        <v>618515.78799999994</v>
      </c>
      <c r="J31" s="4">
        <v>4366560</v>
      </c>
    </row>
    <row r="32" spans="1:10" ht="15" thickBot="1" x14ac:dyDescent="0.35">
      <c r="A32" s="2" t="s">
        <v>72</v>
      </c>
      <c r="B32" s="3" t="s">
        <v>73</v>
      </c>
      <c r="C32" s="3">
        <v>60</v>
      </c>
      <c r="D32" s="3" t="s">
        <v>55</v>
      </c>
      <c r="E32" s="3" t="s">
        <v>171</v>
      </c>
      <c r="F32" s="4">
        <f t="shared" si="2"/>
        <v>541984.80000000005</v>
      </c>
      <c r="G32" s="4">
        <v>0</v>
      </c>
      <c r="H32" s="4">
        <f t="shared" si="3"/>
        <v>812977.2</v>
      </c>
      <c r="I32" s="4">
        <v>191927.59099999999</v>
      </c>
      <c r="J32" s="4">
        <v>1354962</v>
      </c>
    </row>
    <row r="33" spans="1:10" ht="15" thickBot="1" x14ac:dyDescent="0.35">
      <c r="A33" s="2" t="s">
        <v>74</v>
      </c>
      <c r="B33" s="3" t="s">
        <v>75</v>
      </c>
      <c r="C33" s="3">
        <v>60</v>
      </c>
      <c r="D33" s="3" t="s">
        <v>55</v>
      </c>
      <c r="E33" s="3" t="s">
        <v>171</v>
      </c>
      <c r="F33" s="4">
        <f t="shared" si="2"/>
        <v>505085.60000000003</v>
      </c>
      <c r="G33" s="4">
        <v>0</v>
      </c>
      <c r="H33" s="4">
        <f t="shared" si="3"/>
        <v>757628.4</v>
      </c>
      <c r="I33" s="4">
        <v>178862.326</v>
      </c>
      <c r="J33" s="4">
        <v>1262714</v>
      </c>
    </row>
    <row r="34" spans="1:10" ht="15" thickBot="1" x14ac:dyDescent="0.35">
      <c r="A34" s="2" t="s">
        <v>76</v>
      </c>
      <c r="B34" s="3" t="s">
        <v>77</v>
      </c>
      <c r="C34" s="3">
        <v>60</v>
      </c>
      <c r="D34" s="3" t="s">
        <v>55</v>
      </c>
      <c r="E34" s="3" t="s">
        <v>171</v>
      </c>
      <c r="F34" s="4">
        <f t="shared" si="2"/>
        <v>738365.60000000009</v>
      </c>
      <c r="G34" s="4">
        <v>0</v>
      </c>
      <c r="H34" s="4">
        <f t="shared" si="3"/>
        <v>1107548.3999999999</v>
      </c>
      <c r="I34" s="4">
        <v>261471.10899999997</v>
      </c>
      <c r="J34" s="4">
        <v>1845914</v>
      </c>
    </row>
    <row r="35" spans="1:10" ht="15" thickBot="1" x14ac:dyDescent="0.35">
      <c r="A35" s="2" t="s">
        <v>78</v>
      </c>
      <c r="B35" s="3" t="s">
        <v>79</v>
      </c>
      <c r="C35" s="3">
        <v>60</v>
      </c>
      <c r="D35" s="3" t="s">
        <v>55</v>
      </c>
      <c r="E35" s="3" t="s">
        <v>171</v>
      </c>
      <c r="F35" s="4">
        <f t="shared" si="2"/>
        <v>385180.4</v>
      </c>
      <c r="G35" s="4">
        <v>0</v>
      </c>
      <c r="H35" s="4">
        <f t="shared" si="3"/>
        <v>577770.6</v>
      </c>
      <c r="I35" s="4">
        <v>136401.06200000003</v>
      </c>
      <c r="J35" s="4">
        <v>962951</v>
      </c>
    </row>
    <row r="36" spans="1:10" ht="15" thickBot="1" x14ac:dyDescent="0.35">
      <c r="A36" s="2" t="s">
        <v>80</v>
      </c>
      <c r="B36" s="3" t="s">
        <v>81</v>
      </c>
      <c r="C36" s="3">
        <v>60</v>
      </c>
      <c r="D36" s="3" t="s">
        <v>55</v>
      </c>
      <c r="E36" s="3" t="s">
        <v>171</v>
      </c>
      <c r="F36" s="4">
        <f t="shared" si="2"/>
        <v>7652521.1720000003</v>
      </c>
      <c r="G36" s="4">
        <v>0</v>
      </c>
      <c r="H36" s="4">
        <f t="shared" si="3"/>
        <v>11478781.757999999</v>
      </c>
      <c r="I36" s="4">
        <v>2709917.8629999985</v>
      </c>
      <c r="J36" s="4">
        <v>19131302.93</v>
      </c>
    </row>
    <row r="37" spans="1:10" ht="15" thickBot="1" x14ac:dyDescent="0.35">
      <c r="A37" s="2" t="s">
        <v>82</v>
      </c>
      <c r="B37" s="3" t="s">
        <v>83</v>
      </c>
      <c r="C37" s="3">
        <v>60</v>
      </c>
      <c r="D37" s="3" t="s">
        <v>55</v>
      </c>
      <c r="E37" s="3" t="s">
        <v>171</v>
      </c>
      <c r="F37" s="4">
        <f t="shared" si="2"/>
        <v>655865.68800000008</v>
      </c>
      <c r="G37" s="4">
        <v>0</v>
      </c>
      <c r="H37" s="4">
        <f t="shared" si="3"/>
        <v>983798.53199999989</v>
      </c>
      <c r="I37" s="4">
        <v>232256.24899999995</v>
      </c>
      <c r="J37" s="4">
        <v>1639664.22</v>
      </c>
    </row>
    <row r="38" spans="1:10" ht="15" thickBot="1" x14ac:dyDescent="0.35">
      <c r="A38" s="2" t="s">
        <v>84</v>
      </c>
      <c r="B38" s="3" t="s">
        <v>85</v>
      </c>
      <c r="C38" s="3">
        <v>60</v>
      </c>
      <c r="D38" s="3" t="s">
        <v>55</v>
      </c>
      <c r="E38" s="3" t="s">
        <v>171</v>
      </c>
      <c r="F38" s="4">
        <f t="shared" si="2"/>
        <v>1020902.4</v>
      </c>
      <c r="G38" s="4">
        <v>0</v>
      </c>
      <c r="H38" s="4">
        <f t="shared" si="3"/>
        <v>1531353.5999999999</v>
      </c>
      <c r="I38" s="4">
        <v>361523.13699999981</v>
      </c>
      <c r="J38" s="4">
        <v>2552256</v>
      </c>
    </row>
    <row r="39" spans="1:10" ht="15" thickBot="1" x14ac:dyDescent="0.35">
      <c r="A39" s="2" t="s">
        <v>86</v>
      </c>
      <c r="B39" s="3" t="s">
        <v>87</v>
      </c>
      <c r="C39" s="3">
        <v>60</v>
      </c>
      <c r="D39" s="3" t="s">
        <v>55</v>
      </c>
      <c r="E39" s="3" t="s">
        <v>171</v>
      </c>
      <c r="F39" s="4">
        <f t="shared" si="2"/>
        <v>4266083.2</v>
      </c>
      <c r="G39" s="4">
        <v>0</v>
      </c>
      <c r="H39" s="4">
        <f t="shared" si="3"/>
        <v>6399124.7999999998</v>
      </c>
      <c r="I39" s="4">
        <v>1510710.2390000001</v>
      </c>
      <c r="J39" s="4">
        <v>10665208</v>
      </c>
    </row>
    <row r="40" spans="1:10" ht="15" thickBot="1" x14ac:dyDescent="0.35">
      <c r="A40" s="2" t="s">
        <v>88</v>
      </c>
      <c r="B40" s="3" t="s">
        <v>89</v>
      </c>
      <c r="C40" s="3">
        <v>60</v>
      </c>
      <c r="D40" s="3" t="s">
        <v>55</v>
      </c>
      <c r="E40" s="3" t="s">
        <v>171</v>
      </c>
      <c r="F40" s="4">
        <f>J40*0.4</f>
        <v>2233447.1920000003</v>
      </c>
      <c r="G40" s="4">
        <f>J40*0.6</f>
        <v>3350170.7880000002</v>
      </c>
      <c r="H40" s="4">
        <v>0</v>
      </c>
      <c r="I40" s="4">
        <v>790913.96200000111</v>
      </c>
      <c r="J40" s="4">
        <v>5583617.9800000004</v>
      </c>
    </row>
    <row r="41" spans="1:10" ht="15" thickBot="1" x14ac:dyDescent="0.35">
      <c r="A41" s="2" t="s">
        <v>90</v>
      </c>
      <c r="B41" s="3" t="s">
        <v>91</v>
      </c>
      <c r="C41" s="3">
        <v>30</v>
      </c>
      <c r="D41" s="3" t="s">
        <v>92</v>
      </c>
      <c r="E41" s="3" t="s">
        <v>171</v>
      </c>
      <c r="F41" s="4">
        <f>J41*0.7</f>
        <v>509375.99999999994</v>
      </c>
      <c r="G41" s="4">
        <v>0</v>
      </c>
      <c r="H41" s="4">
        <f>J41*0.3</f>
        <v>218304</v>
      </c>
      <c r="I41" s="4">
        <v>103074.79800000001</v>
      </c>
      <c r="J41" s="4">
        <v>727680</v>
      </c>
    </row>
    <row r="42" spans="1:10" ht="15" thickBot="1" x14ac:dyDescent="0.35">
      <c r="A42" s="2" t="s">
        <v>93</v>
      </c>
      <c r="B42" s="3" t="s">
        <v>94</v>
      </c>
      <c r="C42" s="3">
        <v>30</v>
      </c>
      <c r="D42" s="3" t="s">
        <v>92</v>
      </c>
      <c r="E42" s="3" t="s">
        <v>171</v>
      </c>
      <c r="F42" s="4">
        <f t="shared" ref="F42:F44" si="4">J42*0.7</f>
        <v>661268.29999999993</v>
      </c>
      <c r="G42" s="4">
        <v>0</v>
      </c>
      <c r="H42" s="4">
        <f t="shared" ref="H42:H44" si="5">J42*0.3</f>
        <v>283400.7</v>
      </c>
      <c r="I42" s="4">
        <v>133810.64899999998</v>
      </c>
      <c r="J42" s="4">
        <v>944669</v>
      </c>
    </row>
    <row r="43" spans="1:10" ht="15" thickBot="1" x14ac:dyDescent="0.35">
      <c r="A43" s="2" t="s">
        <v>95</v>
      </c>
      <c r="B43" s="3" t="s">
        <v>96</v>
      </c>
      <c r="C43" s="3">
        <v>30</v>
      </c>
      <c r="D43" s="3" t="s">
        <v>92</v>
      </c>
      <c r="E43" s="3" t="s">
        <v>171</v>
      </c>
      <c r="F43" s="4">
        <f t="shared" si="4"/>
        <v>289904.3</v>
      </c>
      <c r="G43" s="4">
        <v>0</v>
      </c>
      <c r="H43" s="4">
        <f t="shared" si="5"/>
        <v>124244.7</v>
      </c>
      <c r="I43" s="4">
        <v>58663.656000000003</v>
      </c>
      <c r="J43" s="4">
        <v>414149</v>
      </c>
    </row>
    <row r="44" spans="1:10" ht="15" thickBot="1" x14ac:dyDescent="0.35">
      <c r="A44" s="2" t="s">
        <v>97</v>
      </c>
      <c r="B44" s="3" t="s">
        <v>98</v>
      </c>
      <c r="C44" s="3">
        <v>30</v>
      </c>
      <c r="D44" s="3" t="s">
        <v>92</v>
      </c>
      <c r="E44" s="3" t="s">
        <v>171</v>
      </c>
      <c r="F44" s="4">
        <f t="shared" si="4"/>
        <v>3400077.8</v>
      </c>
      <c r="G44" s="4">
        <v>0</v>
      </c>
      <c r="H44" s="4">
        <f t="shared" si="5"/>
        <v>1457176.2</v>
      </c>
      <c r="I44" s="4">
        <v>688022.09500000009</v>
      </c>
      <c r="J44" s="4">
        <v>4857254</v>
      </c>
    </row>
    <row r="45" spans="1:10" ht="15" thickBot="1" x14ac:dyDescent="0.35">
      <c r="A45" s="2" t="s">
        <v>99</v>
      </c>
      <c r="B45" s="3" t="s">
        <v>100</v>
      </c>
      <c r="C45" s="3">
        <v>60</v>
      </c>
      <c r="D45" s="3" t="s">
        <v>92</v>
      </c>
      <c r="E45" s="3" t="s">
        <v>171</v>
      </c>
      <c r="F45" s="4">
        <f>J45*0.4</f>
        <v>6136070</v>
      </c>
      <c r="G45" s="4">
        <v>0</v>
      </c>
      <c r="H45" s="4">
        <f>J45*0.6</f>
        <v>9204105</v>
      </c>
      <c r="I45" s="4">
        <v>2247217.9969999981</v>
      </c>
      <c r="J45" s="4">
        <v>15340175</v>
      </c>
    </row>
    <row r="46" spans="1:10" ht="15" thickBot="1" x14ac:dyDescent="0.35">
      <c r="A46" s="2" t="s">
        <v>101</v>
      </c>
      <c r="B46" s="3" t="s">
        <v>102</v>
      </c>
      <c r="C46" s="3">
        <v>30</v>
      </c>
      <c r="D46" s="3" t="s">
        <v>92</v>
      </c>
      <c r="E46" s="3" t="s">
        <v>171</v>
      </c>
      <c r="F46" s="4">
        <f t="shared" ref="F46:F78" si="6">J46*0.7</f>
        <v>366174.89999999997</v>
      </c>
      <c r="G46" s="4">
        <v>0</v>
      </c>
      <c r="H46" s="4">
        <f t="shared" ref="H46:H78" si="7">J46*0.3</f>
        <v>156932.1</v>
      </c>
      <c r="I46" s="4">
        <v>74097.601999999984</v>
      </c>
      <c r="J46" s="4">
        <v>523107</v>
      </c>
    </row>
    <row r="47" spans="1:10" ht="15" thickBot="1" x14ac:dyDescent="0.35">
      <c r="A47" s="2" t="s">
        <v>103</v>
      </c>
      <c r="B47" s="3" t="s">
        <v>104</v>
      </c>
      <c r="C47" s="3">
        <v>30</v>
      </c>
      <c r="D47" s="3" t="s">
        <v>92</v>
      </c>
      <c r="E47" s="3" t="s">
        <v>171</v>
      </c>
      <c r="F47" s="4">
        <f t="shared" si="6"/>
        <v>254196.59999999998</v>
      </c>
      <c r="G47" s="4">
        <v>0</v>
      </c>
      <c r="H47" s="4">
        <f t="shared" si="7"/>
        <v>108941.4</v>
      </c>
      <c r="I47" s="4">
        <v>51437.780000000006</v>
      </c>
      <c r="J47" s="4">
        <v>363138</v>
      </c>
    </row>
    <row r="48" spans="1:10" ht="15" thickBot="1" x14ac:dyDescent="0.35">
      <c r="A48" s="2" t="s">
        <v>105</v>
      </c>
      <c r="B48" s="3" t="s">
        <v>106</v>
      </c>
      <c r="C48" s="3">
        <v>30</v>
      </c>
      <c r="D48" s="3" t="s">
        <v>92</v>
      </c>
      <c r="E48" s="3" t="s">
        <v>171</v>
      </c>
      <c r="F48" s="4">
        <f t="shared" si="6"/>
        <v>122232.59999999999</v>
      </c>
      <c r="G48" s="4">
        <v>0</v>
      </c>
      <c r="H48" s="4">
        <f t="shared" si="7"/>
        <v>52385.4</v>
      </c>
      <c r="I48" s="4">
        <v>24734.221999999994</v>
      </c>
      <c r="J48" s="4">
        <v>174618</v>
      </c>
    </row>
    <row r="49" spans="1:10" ht="15" thickBot="1" x14ac:dyDescent="0.35">
      <c r="A49" s="2" t="s">
        <v>107</v>
      </c>
      <c r="B49" s="3" t="s">
        <v>108</v>
      </c>
      <c r="C49" s="3">
        <v>30</v>
      </c>
      <c r="D49" s="3" t="s">
        <v>92</v>
      </c>
      <c r="E49" s="3" t="s">
        <v>171</v>
      </c>
      <c r="F49" s="4">
        <f t="shared" si="6"/>
        <v>680074.5</v>
      </c>
      <c r="G49" s="4">
        <v>0</v>
      </c>
      <c r="H49" s="4">
        <f t="shared" si="7"/>
        <v>291460.5</v>
      </c>
      <c r="I49" s="4">
        <v>137616.19200000001</v>
      </c>
      <c r="J49" s="4">
        <v>971535</v>
      </c>
    </row>
    <row r="50" spans="1:10" ht="15" thickBot="1" x14ac:dyDescent="0.35">
      <c r="A50" s="2" t="s">
        <v>109</v>
      </c>
      <c r="B50" s="3" t="s">
        <v>110</v>
      </c>
      <c r="C50" s="3">
        <v>30</v>
      </c>
      <c r="D50" s="3" t="s">
        <v>92</v>
      </c>
      <c r="E50" s="3" t="s">
        <v>171</v>
      </c>
      <c r="F50" s="4">
        <f t="shared" si="6"/>
        <v>1182778.7999999998</v>
      </c>
      <c r="G50" s="4">
        <v>0</v>
      </c>
      <c r="H50" s="4">
        <f t="shared" si="7"/>
        <v>506905.19999999995</v>
      </c>
      <c r="I50" s="4">
        <v>239341.73900000003</v>
      </c>
      <c r="J50" s="4">
        <v>1689684</v>
      </c>
    </row>
    <row r="51" spans="1:10" ht="15" thickBot="1" x14ac:dyDescent="0.35">
      <c r="A51" s="2" t="s">
        <v>111</v>
      </c>
      <c r="B51" s="3" t="s">
        <v>112</v>
      </c>
      <c r="C51" s="3">
        <v>30</v>
      </c>
      <c r="D51" s="3" t="s">
        <v>92</v>
      </c>
      <c r="E51" s="3" t="s">
        <v>171</v>
      </c>
      <c r="F51" s="4">
        <f t="shared" si="6"/>
        <v>461144.6</v>
      </c>
      <c r="G51" s="4">
        <v>0</v>
      </c>
      <c r="H51" s="4">
        <f t="shared" si="7"/>
        <v>197633.4</v>
      </c>
      <c r="I51" s="4">
        <v>93314.493000000002</v>
      </c>
      <c r="J51" s="4">
        <v>658778</v>
      </c>
    </row>
    <row r="52" spans="1:10" ht="15" thickBot="1" x14ac:dyDescent="0.35">
      <c r="A52" s="2" t="s">
        <v>113</v>
      </c>
      <c r="B52" s="3" t="s">
        <v>114</v>
      </c>
      <c r="C52" s="3">
        <v>30</v>
      </c>
      <c r="D52" s="3" t="s">
        <v>92</v>
      </c>
      <c r="E52" s="3" t="s">
        <v>171</v>
      </c>
      <c r="F52" s="4">
        <f t="shared" si="6"/>
        <v>606071.19999999995</v>
      </c>
      <c r="G52" s="4">
        <v>0</v>
      </c>
      <c r="H52" s="4">
        <f t="shared" si="7"/>
        <v>259744.8</v>
      </c>
      <c r="I52" s="4">
        <v>122642.06700000001</v>
      </c>
      <c r="J52" s="4">
        <v>865816</v>
      </c>
    </row>
    <row r="53" spans="1:10" ht="15" thickBot="1" x14ac:dyDescent="0.35">
      <c r="A53" s="2" t="s">
        <v>115</v>
      </c>
      <c r="B53" s="3" t="s">
        <v>116</v>
      </c>
      <c r="C53" s="3">
        <v>30</v>
      </c>
      <c r="D53" s="3" t="s">
        <v>92</v>
      </c>
      <c r="E53" s="3" t="s">
        <v>171</v>
      </c>
      <c r="F53" s="4">
        <f t="shared" si="6"/>
        <v>137792.9</v>
      </c>
      <c r="G53" s="4">
        <v>0</v>
      </c>
      <c r="H53" s="4">
        <f t="shared" si="7"/>
        <v>59054.1</v>
      </c>
      <c r="I53" s="4">
        <v>27883.064999999999</v>
      </c>
      <c r="J53" s="4">
        <v>196847</v>
      </c>
    </row>
    <row r="54" spans="1:10" ht="15" thickBot="1" x14ac:dyDescent="0.35">
      <c r="A54" s="2" t="s">
        <v>117</v>
      </c>
      <c r="B54" s="3" t="s">
        <v>118</v>
      </c>
      <c r="C54" s="3">
        <v>30</v>
      </c>
      <c r="D54" s="3" t="s">
        <v>92</v>
      </c>
      <c r="E54" s="3" t="s">
        <v>171</v>
      </c>
      <c r="F54" s="4">
        <f t="shared" si="6"/>
        <v>921421.70399999991</v>
      </c>
      <c r="G54" s="4">
        <v>0</v>
      </c>
      <c r="H54" s="4">
        <f t="shared" si="7"/>
        <v>394895.016</v>
      </c>
      <c r="I54" s="4">
        <v>186454.91299999991</v>
      </c>
      <c r="J54" s="4">
        <v>1316316.72</v>
      </c>
    </row>
    <row r="55" spans="1:10" ht="15" thickBot="1" x14ac:dyDescent="0.35">
      <c r="A55" s="2" t="s">
        <v>119</v>
      </c>
      <c r="B55" s="3" t="s">
        <v>120</v>
      </c>
      <c r="C55" s="3">
        <v>30</v>
      </c>
      <c r="D55" s="3" t="s">
        <v>92</v>
      </c>
      <c r="E55" s="3" t="s">
        <v>171</v>
      </c>
      <c r="F55" s="4">
        <f t="shared" si="6"/>
        <v>570592.39999999991</v>
      </c>
      <c r="G55" s="4">
        <v>0</v>
      </c>
      <c r="H55" s="4">
        <f t="shared" si="7"/>
        <v>244539.59999999998</v>
      </c>
      <c r="I55" s="4">
        <v>115462.39600000001</v>
      </c>
      <c r="J55" s="4">
        <v>815132</v>
      </c>
    </row>
    <row r="56" spans="1:10" ht="15" thickBot="1" x14ac:dyDescent="0.35">
      <c r="A56" s="2" t="s">
        <v>121</v>
      </c>
      <c r="B56" s="3" t="s">
        <v>122</v>
      </c>
      <c r="C56" s="3">
        <v>30</v>
      </c>
      <c r="D56" s="3" t="s">
        <v>92</v>
      </c>
      <c r="E56" s="3" t="s">
        <v>171</v>
      </c>
      <c r="F56" s="4">
        <f t="shared" si="6"/>
        <v>626833.89999999991</v>
      </c>
      <c r="G56" s="4">
        <v>0</v>
      </c>
      <c r="H56" s="4">
        <f t="shared" si="7"/>
        <v>268643.09999999998</v>
      </c>
      <c r="I56" s="4">
        <v>126842.77800000001</v>
      </c>
      <c r="J56" s="4">
        <v>895477</v>
      </c>
    </row>
    <row r="57" spans="1:10" ht="15" thickBot="1" x14ac:dyDescent="0.35">
      <c r="A57" s="2" t="s">
        <v>123</v>
      </c>
      <c r="B57" s="3" t="s">
        <v>124</v>
      </c>
      <c r="C57" s="3">
        <v>30</v>
      </c>
      <c r="D57" s="3" t="s">
        <v>92</v>
      </c>
      <c r="E57" s="3" t="s">
        <v>171</v>
      </c>
      <c r="F57" s="4">
        <f t="shared" si="6"/>
        <v>160557.59999999998</v>
      </c>
      <c r="G57" s="4">
        <v>0</v>
      </c>
      <c r="H57" s="4">
        <f t="shared" si="7"/>
        <v>68810.399999999994</v>
      </c>
      <c r="I57" s="4">
        <v>32489.539999999997</v>
      </c>
      <c r="J57" s="4">
        <v>229368</v>
      </c>
    </row>
    <row r="58" spans="1:10" ht="15" thickBot="1" x14ac:dyDescent="0.35">
      <c r="A58" s="2" t="s">
        <v>125</v>
      </c>
      <c r="B58" s="3" t="s">
        <v>126</v>
      </c>
      <c r="C58" s="3">
        <v>30</v>
      </c>
      <c r="D58" s="3" t="s">
        <v>92</v>
      </c>
      <c r="E58" s="3" t="s">
        <v>171</v>
      </c>
      <c r="F58" s="4">
        <f t="shared" si="6"/>
        <v>1375906.3429999999</v>
      </c>
      <c r="G58" s="4">
        <v>0</v>
      </c>
      <c r="H58" s="4">
        <f t="shared" si="7"/>
        <v>589674.147</v>
      </c>
      <c r="I58" s="4">
        <v>278421.39899999992</v>
      </c>
      <c r="J58" s="4">
        <v>1965580.49</v>
      </c>
    </row>
    <row r="59" spans="1:10" ht="15" thickBot="1" x14ac:dyDescent="0.35">
      <c r="A59" s="2" t="s">
        <v>127</v>
      </c>
      <c r="B59" s="3" t="s">
        <v>128</v>
      </c>
      <c r="C59" s="3">
        <v>30</v>
      </c>
      <c r="D59" s="3" t="s">
        <v>92</v>
      </c>
      <c r="E59" s="3" t="s">
        <v>171</v>
      </c>
      <c r="F59" s="4">
        <f t="shared" si="6"/>
        <v>844669.7</v>
      </c>
      <c r="G59" s="4">
        <v>0</v>
      </c>
      <c r="H59" s="4">
        <f t="shared" si="7"/>
        <v>362001.3</v>
      </c>
      <c r="I59" s="4">
        <v>170922.56899999996</v>
      </c>
      <c r="J59" s="4">
        <v>1206671</v>
      </c>
    </row>
    <row r="60" spans="1:10" ht="15" thickBot="1" x14ac:dyDescent="0.35">
      <c r="A60" s="2" t="s">
        <v>129</v>
      </c>
      <c r="B60" s="3" t="s">
        <v>130</v>
      </c>
      <c r="C60" s="3">
        <v>30</v>
      </c>
      <c r="D60" s="3" t="s">
        <v>92</v>
      </c>
      <c r="E60" s="3" t="s">
        <v>171</v>
      </c>
      <c r="F60" s="4">
        <f t="shared" si="6"/>
        <v>255739.4</v>
      </c>
      <c r="G60" s="4">
        <v>0</v>
      </c>
      <c r="H60" s="4">
        <f t="shared" si="7"/>
        <v>109602.59999999999</v>
      </c>
      <c r="I60" s="4">
        <v>51750.19200000001</v>
      </c>
      <c r="J60" s="4">
        <v>365342</v>
      </c>
    </row>
    <row r="61" spans="1:10" ht="15" thickBot="1" x14ac:dyDescent="0.35">
      <c r="A61" s="2" t="s">
        <v>131</v>
      </c>
      <c r="B61" s="3" t="s">
        <v>132</v>
      </c>
      <c r="C61" s="3">
        <v>30</v>
      </c>
      <c r="D61" s="3" t="s">
        <v>92</v>
      </c>
      <c r="E61" s="3" t="s">
        <v>171</v>
      </c>
      <c r="F61" s="4">
        <f t="shared" si="6"/>
        <v>111894.29999999999</v>
      </c>
      <c r="G61" s="4">
        <v>0</v>
      </c>
      <c r="H61" s="4">
        <f t="shared" si="7"/>
        <v>47954.7</v>
      </c>
      <c r="I61" s="4">
        <v>22642.495000000003</v>
      </c>
      <c r="J61" s="4">
        <v>159849</v>
      </c>
    </row>
    <row r="62" spans="1:10" ht="15" thickBot="1" x14ac:dyDescent="0.35">
      <c r="A62" s="2" t="s">
        <v>133</v>
      </c>
      <c r="B62" s="3" t="s">
        <v>134</v>
      </c>
      <c r="C62" s="3">
        <v>30</v>
      </c>
      <c r="D62" s="3" t="s">
        <v>92</v>
      </c>
      <c r="E62" s="3" t="s">
        <v>171</v>
      </c>
      <c r="F62" s="4">
        <f t="shared" si="6"/>
        <v>231581.69999999998</v>
      </c>
      <c r="G62" s="4">
        <v>0</v>
      </c>
      <c r="H62" s="4">
        <f t="shared" si="7"/>
        <v>99249.3</v>
      </c>
      <c r="I62" s="4">
        <v>46861.195</v>
      </c>
      <c r="J62" s="4">
        <v>330831</v>
      </c>
    </row>
    <row r="63" spans="1:10" ht="15" thickBot="1" x14ac:dyDescent="0.35">
      <c r="A63" s="2" t="s">
        <v>135</v>
      </c>
      <c r="B63" s="3" t="s">
        <v>136</v>
      </c>
      <c r="C63" s="3">
        <v>30</v>
      </c>
      <c r="D63" s="3" t="s">
        <v>92</v>
      </c>
      <c r="E63" s="3" t="s">
        <v>171</v>
      </c>
      <c r="F63" s="4">
        <f t="shared" si="6"/>
        <v>108507.7</v>
      </c>
      <c r="G63" s="4">
        <v>0</v>
      </c>
      <c r="H63" s="4">
        <f t="shared" si="7"/>
        <v>46503.299999999996</v>
      </c>
      <c r="I63" s="4">
        <v>21957.243000000002</v>
      </c>
      <c r="J63" s="4">
        <v>155011</v>
      </c>
    </row>
    <row r="64" spans="1:10" ht="15" thickBot="1" x14ac:dyDescent="0.35">
      <c r="A64" s="2" t="s">
        <v>137</v>
      </c>
      <c r="B64" s="3" t="s">
        <v>138</v>
      </c>
      <c r="C64" s="3">
        <v>30</v>
      </c>
      <c r="D64" s="3" t="s">
        <v>92</v>
      </c>
      <c r="E64" s="3" t="s">
        <v>171</v>
      </c>
      <c r="F64" s="4">
        <f t="shared" si="6"/>
        <v>456660.39999999997</v>
      </c>
      <c r="G64" s="4">
        <v>0</v>
      </c>
      <c r="H64" s="4">
        <f t="shared" si="7"/>
        <v>195711.6</v>
      </c>
      <c r="I64" s="4">
        <v>92407.578000000009</v>
      </c>
      <c r="J64" s="4">
        <v>652372</v>
      </c>
    </row>
    <row r="65" spans="1:10" ht="15" thickBot="1" x14ac:dyDescent="0.35">
      <c r="A65" s="2" t="s">
        <v>139</v>
      </c>
      <c r="B65" s="3" t="s">
        <v>140</v>
      </c>
      <c r="C65" s="3">
        <v>30</v>
      </c>
      <c r="D65" s="3" t="s">
        <v>141</v>
      </c>
      <c r="E65" s="3" t="s">
        <v>171</v>
      </c>
      <c r="F65" s="4">
        <f t="shared" si="6"/>
        <v>490338.1</v>
      </c>
      <c r="G65" s="4">
        <v>0</v>
      </c>
      <c r="H65" s="4">
        <f t="shared" si="7"/>
        <v>210144.9</v>
      </c>
      <c r="I65" s="4">
        <v>99222.150000000009</v>
      </c>
      <c r="J65" s="4">
        <v>700483</v>
      </c>
    </row>
    <row r="66" spans="1:10" ht="15" thickBot="1" x14ac:dyDescent="0.35">
      <c r="A66" s="2" t="s">
        <v>142</v>
      </c>
      <c r="B66" s="3" t="s">
        <v>143</v>
      </c>
      <c r="C66" s="3">
        <v>30</v>
      </c>
      <c r="D66" s="3" t="s">
        <v>141</v>
      </c>
      <c r="E66" s="3" t="s">
        <v>171</v>
      </c>
      <c r="F66" s="4">
        <f t="shared" si="6"/>
        <v>477912.39999999997</v>
      </c>
      <c r="G66" s="4">
        <v>0</v>
      </c>
      <c r="H66" s="4">
        <f t="shared" si="7"/>
        <v>204819.6</v>
      </c>
      <c r="I66" s="4">
        <v>96707.986999999979</v>
      </c>
      <c r="J66" s="4">
        <v>682732</v>
      </c>
    </row>
    <row r="67" spans="1:10" ht="15" thickBot="1" x14ac:dyDescent="0.35">
      <c r="A67" s="2" t="s">
        <v>144</v>
      </c>
      <c r="B67" s="3" t="s">
        <v>145</v>
      </c>
      <c r="C67" s="3">
        <v>30</v>
      </c>
      <c r="D67" s="3" t="s">
        <v>141</v>
      </c>
      <c r="E67" s="3" t="s">
        <v>171</v>
      </c>
      <c r="F67" s="4">
        <f t="shared" si="6"/>
        <v>1120422.7999999998</v>
      </c>
      <c r="G67" s="4">
        <v>0</v>
      </c>
      <c r="H67" s="4">
        <f t="shared" si="7"/>
        <v>480181.19999999995</v>
      </c>
      <c r="I67" s="4">
        <v>226723.23199999999</v>
      </c>
      <c r="J67" s="4">
        <v>1600604</v>
      </c>
    </row>
    <row r="68" spans="1:10" ht="15" thickBot="1" x14ac:dyDescent="0.35">
      <c r="A68" s="2" t="s">
        <v>146</v>
      </c>
      <c r="B68" s="3" t="s">
        <v>147</v>
      </c>
      <c r="C68" s="3">
        <v>30</v>
      </c>
      <c r="D68" s="3" t="s">
        <v>141</v>
      </c>
      <c r="E68" s="3" t="s">
        <v>171</v>
      </c>
      <c r="F68" s="4">
        <f t="shared" si="6"/>
        <v>689831.1</v>
      </c>
      <c r="G68" s="4">
        <v>0</v>
      </c>
      <c r="H68" s="4">
        <f t="shared" si="7"/>
        <v>295641.89999999997</v>
      </c>
      <c r="I68" s="4">
        <v>139590.62699999992</v>
      </c>
      <c r="J68" s="4">
        <v>985473</v>
      </c>
    </row>
    <row r="69" spans="1:10" ht="15" thickBot="1" x14ac:dyDescent="0.35">
      <c r="A69" s="2" t="s">
        <v>148</v>
      </c>
      <c r="B69" s="3" t="s">
        <v>149</v>
      </c>
      <c r="C69" s="3">
        <v>30</v>
      </c>
      <c r="D69" s="3" t="s">
        <v>141</v>
      </c>
      <c r="E69" s="3" t="s">
        <v>171</v>
      </c>
      <c r="F69" s="4">
        <f t="shared" si="6"/>
        <v>347728.5</v>
      </c>
      <c r="G69" s="4">
        <v>0</v>
      </c>
      <c r="H69" s="4">
        <f t="shared" si="7"/>
        <v>149026.5</v>
      </c>
      <c r="I69" s="4">
        <v>70364.433999999994</v>
      </c>
      <c r="J69" s="4">
        <v>496755</v>
      </c>
    </row>
    <row r="70" spans="1:10" ht="15" thickBot="1" x14ac:dyDescent="0.35">
      <c r="A70" s="2" t="s">
        <v>150</v>
      </c>
      <c r="B70" s="3" t="s">
        <v>151</v>
      </c>
      <c r="C70" s="3">
        <v>30</v>
      </c>
      <c r="D70" s="3" t="s">
        <v>141</v>
      </c>
      <c r="E70" s="3" t="s">
        <v>171</v>
      </c>
      <c r="F70" s="4">
        <f t="shared" si="6"/>
        <v>332829.69999999995</v>
      </c>
      <c r="G70" s="4">
        <v>0</v>
      </c>
      <c r="H70" s="4">
        <f t="shared" si="7"/>
        <v>142641.29999999999</v>
      </c>
      <c r="I70" s="4">
        <v>67349.540999999997</v>
      </c>
      <c r="J70" s="4">
        <v>475471</v>
      </c>
    </row>
    <row r="71" spans="1:10" ht="15" thickBot="1" x14ac:dyDescent="0.35">
      <c r="A71" s="2" t="s">
        <v>152</v>
      </c>
      <c r="B71" s="3" t="s">
        <v>153</v>
      </c>
      <c r="C71" s="3">
        <v>30</v>
      </c>
      <c r="D71" s="3" t="s">
        <v>141</v>
      </c>
      <c r="E71" s="3" t="s">
        <v>171</v>
      </c>
      <c r="F71" s="4">
        <f t="shared" si="6"/>
        <v>384106.8</v>
      </c>
      <c r="G71" s="4">
        <v>0</v>
      </c>
      <c r="H71" s="4">
        <f t="shared" si="7"/>
        <v>164617.19999999998</v>
      </c>
      <c r="I71" s="4">
        <v>77725.425000000003</v>
      </c>
      <c r="J71" s="4">
        <v>548724</v>
      </c>
    </row>
    <row r="72" spans="1:10" ht="15" thickBot="1" x14ac:dyDescent="0.35">
      <c r="A72" s="2" t="s">
        <v>154</v>
      </c>
      <c r="B72" s="3" t="s">
        <v>155</v>
      </c>
      <c r="C72" s="3">
        <v>30</v>
      </c>
      <c r="D72" s="3" t="s">
        <v>141</v>
      </c>
      <c r="E72" s="3" t="s">
        <v>171</v>
      </c>
      <c r="F72" s="4">
        <f t="shared" si="6"/>
        <v>481464.89999999997</v>
      </c>
      <c r="G72" s="4">
        <v>0</v>
      </c>
      <c r="H72" s="4">
        <f t="shared" si="7"/>
        <v>206342.1</v>
      </c>
      <c r="I72" s="4">
        <v>97426.644</v>
      </c>
      <c r="J72" s="4">
        <v>687807</v>
      </c>
    </row>
    <row r="73" spans="1:10" ht="15" thickBot="1" x14ac:dyDescent="0.35">
      <c r="A73" s="2" t="s">
        <v>156</v>
      </c>
      <c r="B73" s="3" t="s">
        <v>157</v>
      </c>
      <c r="C73" s="3">
        <v>30</v>
      </c>
      <c r="D73" s="3" t="s">
        <v>141</v>
      </c>
      <c r="E73" s="3" t="s">
        <v>171</v>
      </c>
      <c r="F73" s="4">
        <f t="shared" si="6"/>
        <v>368595.5</v>
      </c>
      <c r="G73" s="4">
        <v>0</v>
      </c>
      <c r="H73" s="4">
        <f t="shared" si="7"/>
        <v>157969.5</v>
      </c>
      <c r="I73" s="4">
        <v>74587.013999999996</v>
      </c>
      <c r="J73" s="4">
        <v>526565</v>
      </c>
    </row>
    <row r="74" spans="1:10" ht="15" thickBot="1" x14ac:dyDescent="0.35">
      <c r="A74" s="2" t="s">
        <v>158</v>
      </c>
      <c r="B74" s="3" t="s">
        <v>159</v>
      </c>
      <c r="C74" s="3">
        <v>30</v>
      </c>
      <c r="D74" s="3" t="s">
        <v>141</v>
      </c>
      <c r="E74" s="3" t="s">
        <v>171</v>
      </c>
      <c r="F74" s="4">
        <f t="shared" si="6"/>
        <v>263313.39999999997</v>
      </c>
      <c r="G74" s="4">
        <v>0</v>
      </c>
      <c r="H74" s="4">
        <f t="shared" si="7"/>
        <v>112848.59999999999</v>
      </c>
      <c r="I74" s="4">
        <v>53283.422999999995</v>
      </c>
      <c r="J74" s="4">
        <v>376162</v>
      </c>
    </row>
    <row r="75" spans="1:10" ht="15" thickBot="1" x14ac:dyDescent="0.35">
      <c r="A75" s="2" t="s">
        <v>160</v>
      </c>
      <c r="B75" s="3" t="s">
        <v>161</v>
      </c>
      <c r="C75" s="3">
        <v>30</v>
      </c>
      <c r="D75" s="3" t="s">
        <v>141</v>
      </c>
      <c r="E75" s="3" t="s">
        <v>171</v>
      </c>
      <c r="F75" s="4">
        <f t="shared" si="6"/>
        <v>201933.19999999998</v>
      </c>
      <c r="G75" s="4">
        <v>0</v>
      </c>
      <c r="H75" s="4">
        <f t="shared" si="7"/>
        <v>86542.8</v>
      </c>
      <c r="I75" s="4">
        <v>40862.184000000001</v>
      </c>
      <c r="J75" s="4">
        <v>288476</v>
      </c>
    </row>
    <row r="76" spans="1:10" ht="15" thickBot="1" x14ac:dyDescent="0.35">
      <c r="A76" s="2" t="s">
        <v>162</v>
      </c>
      <c r="B76" s="3" t="s">
        <v>163</v>
      </c>
      <c r="C76" s="3">
        <v>30</v>
      </c>
      <c r="D76" s="3" t="s">
        <v>141</v>
      </c>
      <c r="E76" s="3" t="s">
        <v>171</v>
      </c>
      <c r="F76" s="4">
        <f t="shared" si="6"/>
        <v>395689</v>
      </c>
      <c r="G76" s="4">
        <v>0</v>
      </c>
      <c r="H76" s="4">
        <f t="shared" si="7"/>
        <v>169581</v>
      </c>
      <c r="I76" s="4">
        <v>80069.631000000008</v>
      </c>
      <c r="J76" s="4">
        <v>565270</v>
      </c>
    </row>
    <row r="77" spans="1:10" ht="15" thickBot="1" x14ac:dyDescent="0.35">
      <c r="A77" s="2" t="s">
        <v>164</v>
      </c>
      <c r="B77" s="3" t="s">
        <v>165</v>
      </c>
      <c r="C77" s="3">
        <v>30</v>
      </c>
      <c r="D77" s="3" t="s">
        <v>141</v>
      </c>
      <c r="E77" s="3" t="s">
        <v>171</v>
      </c>
      <c r="F77" s="4">
        <f t="shared" si="6"/>
        <v>114155.29999999999</v>
      </c>
      <c r="G77" s="4">
        <v>0</v>
      </c>
      <c r="H77" s="4">
        <f t="shared" si="7"/>
        <v>48923.7</v>
      </c>
      <c r="I77" s="4">
        <v>23099.899999999998</v>
      </c>
      <c r="J77" s="4">
        <v>163079</v>
      </c>
    </row>
    <row r="78" spans="1:10" ht="15" thickBot="1" x14ac:dyDescent="0.35">
      <c r="A78" s="2" t="s">
        <v>166</v>
      </c>
      <c r="B78" s="3" t="s">
        <v>167</v>
      </c>
      <c r="C78" s="3">
        <v>30</v>
      </c>
      <c r="D78" s="3" t="s">
        <v>141</v>
      </c>
      <c r="E78" s="3" t="s">
        <v>171</v>
      </c>
      <c r="F78" s="4">
        <f t="shared" si="6"/>
        <v>3132168.1999999997</v>
      </c>
      <c r="G78" s="4">
        <v>0</v>
      </c>
      <c r="H78" s="4">
        <f t="shared" si="7"/>
        <v>1342357.8</v>
      </c>
      <c r="I78" s="4">
        <v>633810.35900000017</v>
      </c>
      <c r="J78" s="4">
        <v>4474526</v>
      </c>
    </row>
    <row r="79" spans="1:10" ht="15" thickBot="1" x14ac:dyDescent="0.35">
      <c r="A79" s="2" t="s">
        <v>168</v>
      </c>
      <c r="B79" s="3" t="s">
        <v>169</v>
      </c>
      <c r="C79" s="3">
        <v>60</v>
      </c>
      <c r="D79" s="3" t="s">
        <v>141</v>
      </c>
      <c r="E79" s="3" t="s">
        <v>171</v>
      </c>
      <c r="F79" s="4">
        <f>J79*0.4</f>
        <v>495057.60000000003</v>
      </c>
      <c r="G79" s="4">
        <v>0</v>
      </c>
      <c r="H79" s="4">
        <f>J79*0.6</f>
        <v>742586.4</v>
      </c>
      <c r="I79" s="4">
        <v>181306.01900000003</v>
      </c>
      <c r="J79" s="4">
        <v>1237644</v>
      </c>
    </row>
    <row r="80" spans="1:10" ht="15" thickBot="1" x14ac:dyDescent="0.35">
      <c r="A80" s="11" t="s">
        <v>170</v>
      </c>
      <c r="B80" s="11"/>
      <c r="C80" s="11"/>
      <c r="D80" s="11"/>
      <c r="E80" s="11"/>
      <c r="F80" s="5">
        <f>SUM(F2:F79)</f>
        <v>99875442.555000007</v>
      </c>
      <c r="G80" s="5">
        <f>SUM(G2:G79)</f>
        <v>4337323.9560000002</v>
      </c>
      <c r="H80" s="5">
        <f>SUM(H2:H79)</f>
        <v>120687325.719</v>
      </c>
      <c r="I80" s="5">
        <f>SUM(I2:I79)</f>
        <v>31937049.778000008</v>
      </c>
      <c r="J80" s="5">
        <f>SUM(J2:J79)</f>
        <v>224900092.23000002</v>
      </c>
    </row>
  </sheetData>
  <autoFilter ref="A1:J1" xr:uid="{A4AABDDF-2C79-4DD0-AEFE-01B513E34765}"/>
  <mergeCells count="1">
    <mergeCell ref="A80:E8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B09FB-7E43-40FF-A257-B825C651EB4C}">
  <dimension ref="A1:J80"/>
  <sheetViews>
    <sheetView workbookViewId="0">
      <selection sqref="A1:XFD1"/>
    </sheetView>
  </sheetViews>
  <sheetFormatPr defaultRowHeight="14.4" x14ac:dyDescent="0.3"/>
  <cols>
    <col min="1" max="1" width="31.109375" bestFit="1" customWidth="1"/>
    <col min="2" max="2" width="12.109375" bestFit="1" customWidth="1"/>
    <col min="3" max="3" width="12.5546875" bestFit="1" customWidth="1"/>
    <col min="4" max="4" width="10.6640625" bestFit="1" customWidth="1"/>
    <col min="5" max="5" width="12.109375" bestFit="1" customWidth="1"/>
    <col min="6" max="6" width="14.109375" bestFit="1" customWidth="1"/>
    <col min="7" max="7" width="21.77734375" bestFit="1" customWidth="1"/>
    <col min="8" max="8" width="22.44140625" bestFit="1" customWidth="1"/>
    <col min="9" max="9" width="14.109375" bestFit="1" customWidth="1"/>
    <col min="10" max="10" width="22.77734375" bestFit="1" customWidth="1"/>
  </cols>
  <sheetData>
    <row r="1" spans="1:10" ht="48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35">
      <c r="A2" s="2" t="s">
        <v>10</v>
      </c>
      <c r="B2" s="3" t="s">
        <v>11</v>
      </c>
      <c r="C2" s="3">
        <v>60</v>
      </c>
      <c r="D2" s="3" t="s">
        <v>12</v>
      </c>
      <c r="E2" s="3" t="s">
        <v>172</v>
      </c>
      <c r="F2" s="4">
        <f>J2*0.4</f>
        <v>2791778.8000000003</v>
      </c>
      <c r="G2" s="4">
        <v>0</v>
      </c>
      <c r="H2" s="4">
        <f>J2*0.6</f>
        <v>4187668.1999999997</v>
      </c>
      <c r="I2" s="4">
        <v>988628.24100000027</v>
      </c>
      <c r="J2" s="4">
        <v>6979447</v>
      </c>
    </row>
    <row r="3" spans="1:10" ht="15" thickBot="1" x14ac:dyDescent="0.35">
      <c r="A3" s="2" t="s">
        <v>13</v>
      </c>
      <c r="B3" s="3" t="s">
        <v>14</v>
      </c>
      <c r="C3" s="3">
        <v>60</v>
      </c>
      <c r="D3" s="3" t="s">
        <v>12</v>
      </c>
      <c r="E3" s="3" t="s">
        <v>172</v>
      </c>
      <c r="F3" s="4">
        <f t="shared" ref="F3:F21" si="0">J3*0.4</f>
        <v>535169.20000000007</v>
      </c>
      <c r="G3" s="4">
        <v>0</v>
      </c>
      <c r="H3" s="4">
        <f t="shared" ref="H3:H21" si="1">J3*0.6</f>
        <v>802753.79999999993</v>
      </c>
      <c r="I3" s="4">
        <v>189514.64</v>
      </c>
      <c r="J3" s="4">
        <v>1337923</v>
      </c>
    </row>
    <row r="4" spans="1:10" ht="15" thickBot="1" x14ac:dyDescent="0.35">
      <c r="A4" s="2" t="s">
        <v>15</v>
      </c>
      <c r="B4" s="3" t="s">
        <v>16</v>
      </c>
      <c r="C4" s="3">
        <v>60</v>
      </c>
      <c r="D4" s="3" t="s">
        <v>12</v>
      </c>
      <c r="E4" s="3" t="s">
        <v>172</v>
      </c>
      <c r="F4" s="4">
        <f t="shared" si="0"/>
        <v>1281301.2000000002</v>
      </c>
      <c r="G4" s="4">
        <v>0</v>
      </c>
      <c r="H4" s="4">
        <f t="shared" si="1"/>
        <v>1921951.7999999998</v>
      </c>
      <c r="I4" s="4">
        <v>453736.49699999986</v>
      </c>
      <c r="J4" s="4">
        <v>3203253</v>
      </c>
    </row>
    <row r="5" spans="1:10" ht="15" thickBot="1" x14ac:dyDescent="0.35">
      <c r="A5" s="2" t="s">
        <v>17</v>
      </c>
      <c r="B5" s="3" t="s">
        <v>18</v>
      </c>
      <c r="C5" s="3">
        <v>60</v>
      </c>
      <c r="D5" s="3" t="s">
        <v>12</v>
      </c>
      <c r="E5" s="3" t="s">
        <v>172</v>
      </c>
      <c r="F5" s="4">
        <f t="shared" si="0"/>
        <v>1093612.936</v>
      </c>
      <c r="G5" s="4">
        <v>0</v>
      </c>
      <c r="H5" s="4">
        <f t="shared" si="1"/>
        <v>1640419.4039999999</v>
      </c>
      <c r="I5" s="4">
        <v>387272.51699999999</v>
      </c>
      <c r="J5" s="4">
        <v>2734032.34</v>
      </c>
    </row>
    <row r="6" spans="1:10" ht="15" thickBot="1" x14ac:dyDescent="0.35">
      <c r="A6" s="2" t="s">
        <v>19</v>
      </c>
      <c r="B6" s="3" t="s">
        <v>20</v>
      </c>
      <c r="C6" s="3">
        <v>60</v>
      </c>
      <c r="D6" s="3" t="s">
        <v>12</v>
      </c>
      <c r="E6" s="3" t="s">
        <v>172</v>
      </c>
      <c r="F6" s="4">
        <f t="shared" si="0"/>
        <v>1017160.4</v>
      </c>
      <c r="G6" s="4">
        <v>0</v>
      </c>
      <c r="H6" s="4">
        <f t="shared" si="1"/>
        <v>1525740.5999999999</v>
      </c>
      <c r="I6" s="4">
        <v>360198.94699999999</v>
      </c>
      <c r="J6" s="4">
        <v>2542901</v>
      </c>
    </row>
    <row r="7" spans="1:10" ht="15" thickBot="1" x14ac:dyDescent="0.35">
      <c r="A7" s="2" t="s">
        <v>21</v>
      </c>
      <c r="B7" s="3" t="s">
        <v>22</v>
      </c>
      <c r="C7" s="3">
        <v>60</v>
      </c>
      <c r="D7" s="3" t="s">
        <v>12</v>
      </c>
      <c r="E7" s="3" t="s">
        <v>172</v>
      </c>
      <c r="F7" s="4">
        <f t="shared" si="0"/>
        <v>2400444.8000000003</v>
      </c>
      <c r="G7" s="4">
        <v>0</v>
      </c>
      <c r="H7" s="4">
        <f t="shared" si="1"/>
        <v>3600667.1999999997</v>
      </c>
      <c r="I7" s="4">
        <v>850047.60399999935</v>
      </c>
      <c r="J7" s="4">
        <v>6001112</v>
      </c>
    </row>
    <row r="8" spans="1:10" ht="15" thickBot="1" x14ac:dyDescent="0.35">
      <c r="A8" s="2" t="s">
        <v>23</v>
      </c>
      <c r="B8" s="3" t="s">
        <v>24</v>
      </c>
      <c r="C8" s="3">
        <v>60</v>
      </c>
      <c r="D8" s="3" t="s">
        <v>12</v>
      </c>
      <c r="E8" s="3" t="s">
        <v>172</v>
      </c>
      <c r="F8" s="4">
        <f t="shared" si="0"/>
        <v>538157.90399999998</v>
      </c>
      <c r="G8" s="4">
        <v>0</v>
      </c>
      <c r="H8" s="4">
        <f t="shared" si="1"/>
        <v>807236.85600000003</v>
      </c>
      <c r="I8" s="4">
        <v>190572.48100000003</v>
      </c>
      <c r="J8" s="4">
        <v>1345394.76</v>
      </c>
    </row>
    <row r="9" spans="1:10" ht="15" thickBot="1" x14ac:dyDescent="0.35">
      <c r="A9" s="2" t="s">
        <v>25</v>
      </c>
      <c r="B9" s="3" t="s">
        <v>26</v>
      </c>
      <c r="C9" s="3">
        <v>60</v>
      </c>
      <c r="D9" s="3" t="s">
        <v>12</v>
      </c>
      <c r="E9" s="3" t="s">
        <v>172</v>
      </c>
      <c r="F9" s="4">
        <f t="shared" si="0"/>
        <v>669853.60000000009</v>
      </c>
      <c r="G9" s="4">
        <v>0</v>
      </c>
      <c r="H9" s="4">
        <f t="shared" si="1"/>
        <v>1004780.3999999999</v>
      </c>
      <c r="I9" s="4">
        <v>237209.54099999997</v>
      </c>
      <c r="J9" s="4">
        <v>1674634</v>
      </c>
    </row>
    <row r="10" spans="1:10" ht="15" thickBot="1" x14ac:dyDescent="0.35">
      <c r="A10" s="2" t="s">
        <v>27</v>
      </c>
      <c r="B10" s="3" t="s">
        <v>28</v>
      </c>
      <c r="C10" s="3">
        <v>60</v>
      </c>
      <c r="D10" s="3" t="s">
        <v>12</v>
      </c>
      <c r="E10" s="3" t="s">
        <v>172</v>
      </c>
      <c r="F10" s="4">
        <f t="shared" si="0"/>
        <v>993878</v>
      </c>
      <c r="G10" s="4">
        <v>0</v>
      </c>
      <c r="H10" s="4">
        <f t="shared" si="1"/>
        <v>1490817</v>
      </c>
      <c r="I10" s="4">
        <v>351952.56199999998</v>
      </c>
      <c r="J10" s="4">
        <v>2484695</v>
      </c>
    </row>
    <row r="11" spans="1:10" ht="15" thickBot="1" x14ac:dyDescent="0.35">
      <c r="A11" s="2" t="s">
        <v>29</v>
      </c>
      <c r="B11" s="3" t="s">
        <v>30</v>
      </c>
      <c r="C11" s="3">
        <v>60</v>
      </c>
      <c r="D11" s="3" t="s">
        <v>12</v>
      </c>
      <c r="E11" s="3" t="s">
        <v>172</v>
      </c>
      <c r="F11" s="4">
        <f t="shared" si="0"/>
        <v>858443.60000000009</v>
      </c>
      <c r="G11" s="4">
        <v>0</v>
      </c>
      <c r="H11" s="4">
        <f t="shared" si="1"/>
        <v>1287665.3999999999</v>
      </c>
      <c r="I11" s="4">
        <v>303993.71600000001</v>
      </c>
      <c r="J11" s="4">
        <v>2146109</v>
      </c>
    </row>
    <row r="12" spans="1:10" ht="15" thickBot="1" x14ac:dyDescent="0.35">
      <c r="A12" s="2" t="s">
        <v>31</v>
      </c>
      <c r="B12" s="3" t="s">
        <v>32</v>
      </c>
      <c r="C12" s="3">
        <v>60</v>
      </c>
      <c r="D12" s="3" t="s">
        <v>12</v>
      </c>
      <c r="E12" s="3" t="s">
        <v>172</v>
      </c>
      <c r="F12" s="4">
        <f t="shared" si="0"/>
        <v>1884733.5120000001</v>
      </c>
      <c r="G12" s="4">
        <v>0</v>
      </c>
      <c r="H12" s="4">
        <f t="shared" si="1"/>
        <v>2827100.2680000002</v>
      </c>
      <c r="I12" s="4">
        <v>667423.9530000001</v>
      </c>
      <c r="J12" s="4">
        <v>4711833.78</v>
      </c>
    </row>
    <row r="13" spans="1:10" ht="15" thickBot="1" x14ac:dyDescent="0.35">
      <c r="A13" s="2" t="s">
        <v>33</v>
      </c>
      <c r="B13" s="3" t="s">
        <v>34</v>
      </c>
      <c r="C13" s="3">
        <v>60</v>
      </c>
      <c r="D13" s="3" t="s">
        <v>12</v>
      </c>
      <c r="E13" s="3" t="s">
        <v>172</v>
      </c>
      <c r="F13" s="4">
        <f t="shared" si="0"/>
        <v>1534664</v>
      </c>
      <c r="G13" s="4">
        <v>0</v>
      </c>
      <c r="H13" s="4">
        <f t="shared" si="1"/>
        <v>2301996</v>
      </c>
      <c r="I13" s="4">
        <v>543457.27100000007</v>
      </c>
      <c r="J13" s="4">
        <v>3836660</v>
      </c>
    </row>
    <row r="14" spans="1:10" ht="15" thickBot="1" x14ac:dyDescent="0.35">
      <c r="A14" s="2" t="s">
        <v>35</v>
      </c>
      <c r="B14" s="3" t="s">
        <v>36</v>
      </c>
      <c r="C14" s="3">
        <v>60</v>
      </c>
      <c r="D14" s="3" t="s">
        <v>12</v>
      </c>
      <c r="E14" s="3" t="s">
        <v>172</v>
      </c>
      <c r="F14" s="4">
        <f t="shared" si="0"/>
        <v>3224664.04</v>
      </c>
      <c r="G14" s="4">
        <v>0</v>
      </c>
      <c r="H14" s="4">
        <f t="shared" si="1"/>
        <v>4836996.0599999996</v>
      </c>
      <c r="I14" s="4">
        <v>1141922.5029999996</v>
      </c>
      <c r="J14" s="4">
        <v>8061660.0999999996</v>
      </c>
    </row>
    <row r="15" spans="1:10" ht="15" thickBot="1" x14ac:dyDescent="0.35">
      <c r="A15" s="2" t="s">
        <v>37</v>
      </c>
      <c r="B15" s="3" t="s">
        <v>38</v>
      </c>
      <c r="C15" s="3">
        <v>60</v>
      </c>
      <c r="D15" s="3" t="s">
        <v>12</v>
      </c>
      <c r="E15" s="3" t="s">
        <v>172</v>
      </c>
      <c r="F15" s="4">
        <f t="shared" si="0"/>
        <v>594651.6</v>
      </c>
      <c r="G15" s="4">
        <v>0</v>
      </c>
      <c r="H15" s="4">
        <f t="shared" si="1"/>
        <v>891977.4</v>
      </c>
      <c r="I15" s="4">
        <v>210578.85199999996</v>
      </c>
      <c r="J15" s="4">
        <v>1486629</v>
      </c>
    </row>
    <row r="16" spans="1:10" ht="15" thickBot="1" x14ac:dyDescent="0.35">
      <c r="A16" s="2" t="s">
        <v>39</v>
      </c>
      <c r="B16" s="3" t="s">
        <v>40</v>
      </c>
      <c r="C16" s="3">
        <v>60</v>
      </c>
      <c r="D16" s="3" t="s">
        <v>12</v>
      </c>
      <c r="E16" s="3" t="s">
        <v>172</v>
      </c>
      <c r="F16" s="4">
        <f t="shared" si="0"/>
        <v>732138.8</v>
      </c>
      <c r="G16" s="4">
        <v>0</v>
      </c>
      <c r="H16" s="4">
        <f t="shared" si="1"/>
        <v>1098208.2</v>
      </c>
      <c r="I16" s="4">
        <v>259265.39900000003</v>
      </c>
      <c r="J16" s="4">
        <v>1830347</v>
      </c>
    </row>
    <row r="17" spans="1:10" ht="15" thickBot="1" x14ac:dyDescent="0.35">
      <c r="A17" s="2" t="s">
        <v>41</v>
      </c>
      <c r="B17" s="3" t="s">
        <v>42</v>
      </c>
      <c r="C17" s="3">
        <v>60</v>
      </c>
      <c r="D17" s="3" t="s">
        <v>12</v>
      </c>
      <c r="E17" s="3" t="s">
        <v>172</v>
      </c>
      <c r="F17" s="4">
        <f t="shared" si="0"/>
        <v>2117539.2000000002</v>
      </c>
      <c r="G17" s="4">
        <v>0</v>
      </c>
      <c r="H17" s="4">
        <f t="shared" si="1"/>
        <v>3176308.8</v>
      </c>
      <c r="I17" s="4">
        <v>749866.10199999984</v>
      </c>
      <c r="J17" s="4">
        <v>5293848</v>
      </c>
    </row>
    <row r="18" spans="1:10" ht="15" thickBot="1" x14ac:dyDescent="0.35">
      <c r="A18" s="2" t="s">
        <v>43</v>
      </c>
      <c r="B18" s="3" t="s">
        <v>44</v>
      </c>
      <c r="C18" s="3">
        <v>60</v>
      </c>
      <c r="D18" s="3" t="s">
        <v>12</v>
      </c>
      <c r="E18" s="3" t="s">
        <v>172</v>
      </c>
      <c r="F18" s="4">
        <f t="shared" si="0"/>
        <v>855057.92400000012</v>
      </c>
      <c r="G18" s="4">
        <v>0</v>
      </c>
      <c r="H18" s="4">
        <f t="shared" si="1"/>
        <v>1282586.8859999999</v>
      </c>
      <c r="I18" s="4">
        <v>302794.69699999987</v>
      </c>
      <c r="J18" s="4">
        <v>2137644.81</v>
      </c>
    </row>
    <row r="19" spans="1:10" ht="15" thickBot="1" x14ac:dyDescent="0.35">
      <c r="A19" s="2" t="s">
        <v>45</v>
      </c>
      <c r="B19" s="3" t="s">
        <v>46</v>
      </c>
      <c r="C19" s="3">
        <v>60</v>
      </c>
      <c r="D19" s="3" t="s">
        <v>12</v>
      </c>
      <c r="E19" s="3" t="s">
        <v>172</v>
      </c>
      <c r="F19" s="4">
        <f t="shared" si="0"/>
        <v>1533902.4000000001</v>
      </c>
      <c r="G19" s="4">
        <v>0</v>
      </c>
      <c r="H19" s="4">
        <f t="shared" si="1"/>
        <v>2300853.6</v>
      </c>
      <c r="I19" s="4">
        <v>543187.92500000016</v>
      </c>
      <c r="J19" s="4">
        <v>3834756</v>
      </c>
    </row>
    <row r="20" spans="1:10" ht="15" thickBot="1" x14ac:dyDescent="0.35">
      <c r="A20" s="2" t="s">
        <v>47</v>
      </c>
      <c r="B20" s="3" t="s">
        <v>48</v>
      </c>
      <c r="C20" s="3">
        <v>60</v>
      </c>
      <c r="D20" s="3" t="s">
        <v>12</v>
      </c>
      <c r="E20" s="3" t="s">
        <v>172</v>
      </c>
      <c r="F20" s="4">
        <f t="shared" si="0"/>
        <v>659544</v>
      </c>
      <c r="G20" s="4">
        <v>0</v>
      </c>
      <c r="H20" s="4">
        <f t="shared" si="1"/>
        <v>989316</v>
      </c>
      <c r="I20" s="4">
        <v>233557.92100000006</v>
      </c>
      <c r="J20" s="4">
        <v>1648860</v>
      </c>
    </row>
    <row r="21" spans="1:10" ht="15" thickBot="1" x14ac:dyDescent="0.35">
      <c r="A21" s="2" t="s">
        <v>49</v>
      </c>
      <c r="B21" s="3" t="s">
        <v>50</v>
      </c>
      <c r="C21" s="3">
        <v>60</v>
      </c>
      <c r="D21" s="3" t="s">
        <v>12</v>
      </c>
      <c r="E21" s="3" t="s">
        <v>172</v>
      </c>
      <c r="F21" s="4">
        <f t="shared" si="0"/>
        <v>738236</v>
      </c>
      <c r="G21" s="4">
        <v>0</v>
      </c>
      <c r="H21" s="4">
        <f t="shared" si="1"/>
        <v>1107354</v>
      </c>
      <c r="I21" s="4">
        <v>261425.34700000013</v>
      </c>
      <c r="J21" s="4">
        <v>1845590</v>
      </c>
    </row>
    <row r="22" spans="1:10" ht="15" thickBot="1" x14ac:dyDescent="0.35">
      <c r="A22" s="2" t="s">
        <v>51</v>
      </c>
      <c r="B22" s="3" t="s">
        <v>52</v>
      </c>
      <c r="C22" s="3">
        <v>60</v>
      </c>
      <c r="D22" s="3" t="s">
        <v>12</v>
      </c>
      <c r="E22" s="3" t="s">
        <v>172</v>
      </c>
      <c r="F22" s="4">
        <f>J22*0.4</f>
        <v>573904.53600000008</v>
      </c>
      <c r="G22" s="4">
        <f>J22*0.6</f>
        <v>860856.804</v>
      </c>
      <c r="H22" s="4">
        <v>0</v>
      </c>
      <c r="I22" s="4">
        <v>203231.08600000001</v>
      </c>
      <c r="J22" s="4">
        <v>1434761.34</v>
      </c>
    </row>
    <row r="23" spans="1:10" ht="15" thickBot="1" x14ac:dyDescent="0.35">
      <c r="A23" s="2" t="s">
        <v>53</v>
      </c>
      <c r="B23" s="3" t="s">
        <v>54</v>
      </c>
      <c r="C23" s="3">
        <v>60</v>
      </c>
      <c r="D23" s="3" t="s">
        <v>55</v>
      </c>
      <c r="E23" s="3" t="s">
        <v>172</v>
      </c>
      <c r="F23" s="4">
        <f t="shared" ref="F23:F39" si="2">J23*0.4</f>
        <v>1375500.3</v>
      </c>
      <c r="G23" s="4">
        <v>0</v>
      </c>
      <c r="H23" s="4">
        <f t="shared" ref="H23:H39" si="3">J23*0.6</f>
        <v>2063250.45</v>
      </c>
      <c r="I23" s="4">
        <v>487093.4229999996</v>
      </c>
      <c r="J23" s="4">
        <v>3438750.75</v>
      </c>
    </row>
    <row r="24" spans="1:10" ht="15" thickBot="1" x14ac:dyDescent="0.35">
      <c r="A24" s="2" t="s">
        <v>56</v>
      </c>
      <c r="B24" s="3" t="s">
        <v>57</v>
      </c>
      <c r="C24" s="3">
        <v>60</v>
      </c>
      <c r="D24" s="3" t="s">
        <v>55</v>
      </c>
      <c r="E24" s="3" t="s">
        <v>172</v>
      </c>
      <c r="F24" s="4">
        <f t="shared" si="2"/>
        <v>997086.88000000012</v>
      </c>
      <c r="G24" s="4">
        <v>0</v>
      </c>
      <c r="H24" s="4">
        <f t="shared" si="3"/>
        <v>1495630.32</v>
      </c>
      <c r="I24" s="4">
        <v>353089.91999999981</v>
      </c>
      <c r="J24" s="4">
        <v>2492717.2000000002</v>
      </c>
    </row>
    <row r="25" spans="1:10" ht="15" thickBot="1" x14ac:dyDescent="0.35">
      <c r="A25" s="2" t="s">
        <v>58</v>
      </c>
      <c r="B25" s="3" t="s">
        <v>59</v>
      </c>
      <c r="C25" s="3">
        <v>60</v>
      </c>
      <c r="D25" s="3" t="s">
        <v>55</v>
      </c>
      <c r="E25" s="3" t="s">
        <v>172</v>
      </c>
      <c r="F25" s="4">
        <f t="shared" si="2"/>
        <v>975142.40000000002</v>
      </c>
      <c r="G25" s="4">
        <v>0</v>
      </c>
      <c r="H25" s="4">
        <f t="shared" si="3"/>
        <v>1462713.5999999999</v>
      </c>
      <c r="I25" s="4">
        <v>345319.33599999995</v>
      </c>
      <c r="J25" s="4">
        <v>2437856</v>
      </c>
    </row>
    <row r="26" spans="1:10" ht="15" thickBot="1" x14ac:dyDescent="0.35">
      <c r="A26" s="2" t="s">
        <v>60</v>
      </c>
      <c r="B26" s="3" t="s">
        <v>61</v>
      </c>
      <c r="C26" s="3">
        <v>60</v>
      </c>
      <c r="D26" s="3" t="s">
        <v>55</v>
      </c>
      <c r="E26" s="3" t="s">
        <v>172</v>
      </c>
      <c r="F26" s="4">
        <f t="shared" si="2"/>
        <v>3103284</v>
      </c>
      <c r="G26" s="4">
        <v>0</v>
      </c>
      <c r="H26" s="4">
        <f t="shared" si="3"/>
        <v>4654926</v>
      </c>
      <c r="I26" s="4">
        <v>1098938.3689999995</v>
      </c>
      <c r="J26" s="4">
        <v>7758210</v>
      </c>
    </row>
    <row r="27" spans="1:10" ht="15" thickBot="1" x14ac:dyDescent="0.35">
      <c r="A27" s="2" t="s">
        <v>62</v>
      </c>
      <c r="B27" s="3" t="s">
        <v>63</v>
      </c>
      <c r="C27" s="3">
        <v>60</v>
      </c>
      <c r="D27" s="3" t="s">
        <v>55</v>
      </c>
      <c r="E27" s="3" t="s">
        <v>172</v>
      </c>
      <c r="F27" s="4">
        <f t="shared" si="2"/>
        <v>1196561.872</v>
      </c>
      <c r="G27" s="4">
        <v>0</v>
      </c>
      <c r="H27" s="4">
        <f t="shared" si="3"/>
        <v>1794842.8079999997</v>
      </c>
      <c r="I27" s="4">
        <v>423728.22499999998</v>
      </c>
      <c r="J27" s="4">
        <v>2991404.6799999997</v>
      </c>
    </row>
    <row r="28" spans="1:10" ht="15" thickBot="1" x14ac:dyDescent="0.35">
      <c r="A28" s="2" t="s">
        <v>64</v>
      </c>
      <c r="B28" s="3" t="s">
        <v>65</v>
      </c>
      <c r="C28" s="3">
        <v>60</v>
      </c>
      <c r="D28" s="3" t="s">
        <v>55</v>
      </c>
      <c r="E28" s="3" t="s">
        <v>172</v>
      </c>
      <c r="F28" s="4">
        <f t="shared" si="2"/>
        <v>2083500.8</v>
      </c>
      <c r="G28" s="4">
        <v>0</v>
      </c>
      <c r="H28" s="4">
        <f t="shared" si="3"/>
        <v>3125251.1999999997</v>
      </c>
      <c r="I28" s="4">
        <v>737811.51000000013</v>
      </c>
      <c r="J28" s="4">
        <v>5208752</v>
      </c>
    </row>
    <row r="29" spans="1:10" ht="15" thickBot="1" x14ac:dyDescent="0.35">
      <c r="A29" s="2" t="s">
        <v>66</v>
      </c>
      <c r="B29" s="3" t="s">
        <v>67</v>
      </c>
      <c r="C29" s="3">
        <v>60</v>
      </c>
      <c r="D29" s="3" t="s">
        <v>55</v>
      </c>
      <c r="E29" s="3" t="s">
        <v>172</v>
      </c>
      <c r="F29" s="4">
        <f t="shared" si="2"/>
        <v>1326878.608</v>
      </c>
      <c r="G29" s="4">
        <v>0</v>
      </c>
      <c r="H29" s="4">
        <f t="shared" si="3"/>
        <v>1990317.912</v>
      </c>
      <c r="I29" s="4">
        <v>469875.46199999994</v>
      </c>
      <c r="J29" s="4">
        <v>3317196.52</v>
      </c>
    </row>
    <row r="30" spans="1:10" ht="15" thickBot="1" x14ac:dyDescent="0.35">
      <c r="A30" s="2" t="s">
        <v>68</v>
      </c>
      <c r="B30" s="3" t="s">
        <v>69</v>
      </c>
      <c r="C30" s="3">
        <v>60</v>
      </c>
      <c r="D30" s="3" t="s">
        <v>55</v>
      </c>
      <c r="E30" s="3" t="s">
        <v>172</v>
      </c>
      <c r="F30" s="4">
        <f t="shared" si="2"/>
        <v>4337927.8640000001</v>
      </c>
      <c r="G30" s="4">
        <v>0</v>
      </c>
      <c r="H30" s="4">
        <f t="shared" si="3"/>
        <v>6506891.7960000001</v>
      </c>
      <c r="I30" s="4">
        <v>1536153.8190000008</v>
      </c>
      <c r="J30" s="4">
        <v>10844819.66</v>
      </c>
    </row>
    <row r="31" spans="1:10" ht="15" thickBot="1" x14ac:dyDescent="0.35">
      <c r="A31" s="2" t="s">
        <v>70</v>
      </c>
      <c r="B31" s="3" t="s">
        <v>71</v>
      </c>
      <c r="C31" s="3">
        <v>60</v>
      </c>
      <c r="D31" s="3" t="s">
        <v>55</v>
      </c>
      <c r="E31" s="3" t="s">
        <v>172</v>
      </c>
      <c r="F31" s="4">
        <f t="shared" si="2"/>
        <v>1508267.6</v>
      </c>
      <c r="G31" s="4">
        <v>0</v>
      </c>
      <c r="H31" s="4">
        <f t="shared" si="3"/>
        <v>2262401.4</v>
      </c>
      <c r="I31" s="4">
        <v>534110.56000000017</v>
      </c>
      <c r="J31" s="4">
        <v>3770669</v>
      </c>
    </row>
    <row r="32" spans="1:10" ht="15" thickBot="1" x14ac:dyDescent="0.35">
      <c r="A32" s="2" t="s">
        <v>72</v>
      </c>
      <c r="B32" s="3" t="s">
        <v>73</v>
      </c>
      <c r="C32" s="3">
        <v>60</v>
      </c>
      <c r="D32" s="3" t="s">
        <v>55</v>
      </c>
      <c r="E32" s="3" t="s">
        <v>172</v>
      </c>
      <c r="F32" s="4">
        <f t="shared" si="2"/>
        <v>431714.80000000005</v>
      </c>
      <c r="G32" s="4">
        <v>0</v>
      </c>
      <c r="H32" s="4">
        <f t="shared" si="3"/>
        <v>647572.19999999995</v>
      </c>
      <c r="I32" s="4">
        <v>152879.36599999995</v>
      </c>
      <c r="J32" s="4">
        <v>1079287</v>
      </c>
    </row>
    <row r="33" spans="1:10" ht="15" thickBot="1" x14ac:dyDescent="0.35">
      <c r="A33" s="2" t="s">
        <v>74</v>
      </c>
      <c r="B33" s="3" t="s">
        <v>75</v>
      </c>
      <c r="C33" s="3">
        <v>60</v>
      </c>
      <c r="D33" s="3" t="s">
        <v>55</v>
      </c>
      <c r="E33" s="3" t="s">
        <v>172</v>
      </c>
      <c r="F33" s="4">
        <f t="shared" si="2"/>
        <v>404717.2</v>
      </c>
      <c r="G33" s="4">
        <v>0</v>
      </c>
      <c r="H33" s="4">
        <f t="shared" si="3"/>
        <v>607075.79999999993</v>
      </c>
      <c r="I33" s="4">
        <v>143318.58699999994</v>
      </c>
      <c r="J33" s="4">
        <v>1011793</v>
      </c>
    </row>
    <row r="34" spans="1:10" ht="15" thickBot="1" x14ac:dyDescent="0.35">
      <c r="A34" s="2" t="s">
        <v>76</v>
      </c>
      <c r="B34" s="3" t="s">
        <v>77</v>
      </c>
      <c r="C34" s="3">
        <v>60</v>
      </c>
      <c r="D34" s="3" t="s">
        <v>55</v>
      </c>
      <c r="E34" s="3" t="s">
        <v>172</v>
      </c>
      <c r="F34" s="4">
        <f t="shared" si="2"/>
        <v>481368.80000000005</v>
      </c>
      <c r="G34" s="4">
        <v>0</v>
      </c>
      <c r="H34" s="4">
        <f t="shared" si="3"/>
        <v>722053.2</v>
      </c>
      <c r="I34" s="4">
        <v>170462.20700000002</v>
      </c>
      <c r="J34" s="4">
        <v>1203422</v>
      </c>
    </row>
    <row r="35" spans="1:10" ht="15" thickBot="1" x14ac:dyDescent="0.35">
      <c r="A35" s="2" t="s">
        <v>78</v>
      </c>
      <c r="B35" s="3" t="s">
        <v>79</v>
      </c>
      <c r="C35" s="3">
        <v>60</v>
      </c>
      <c r="D35" s="3" t="s">
        <v>55</v>
      </c>
      <c r="E35" s="3" t="s">
        <v>172</v>
      </c>
      <c r="F35" s="4">
        <f t="shared" si="2"/>
        <v>342083.2</v>
      </c>
      <c r="G35" s="4">
        <v>0</v>
      </c>
      <c r="H35" s="4">
        <f t="shared" si="3"/>
        <v>513124.8</v>
      </c>
      <c r="I35" s="4">
        <v>121138.61399999997</v>
      </c>
      <c r="J35" s="4">
        <v>855208</v>
      </c>
    </row>
    <row r="36" spans="1:10" ht="15" thickBot="1" x14ac:dyDescent="0.35">
      <c r="A36" s="2" t="s">
        <v>80</v>
      </c>
      <c r="B36" s="3" t="s">
        <v>81</v>
      </c>
      <c r="C36" s="3">
        <v>60</v>
      </c>
      <c r="D36" s="3" t="s">
        <v>55</v>
      </c>
      <c r="E36" s="3" t="s">
        <v>172</v>
      </c>
      <c r="F36" s="4">
        <f t="shared" si="2"/>
        <v>6500071.7640000004</v>
      </c>
      <c r="G36" s="4">
        <v>0</v>
      </c>
      <c r="H36" s="4">
        <f t="shared" si="3"/>
        <v>9750107.6459999997</v>
      </c>
      <c r="I36" s="4">
        <v>2302126.8360000006</v>
      </c>
      <c r="J36" s="4">
        <v>16250179.41</v>
      </c>
    </row>
    <row r="37" spans="1:10" ht="15" thickBot="1" x14ac:dyDescent="0.35">
      <c r="A37" s="2" t="s">
        <v>82</v>
      </c>
      <c r="B37" s="3" t="s">
        <v>83</v>
      </c>
      <c r="C37" s="3">
        <v>60</v>
      </c>
      <c r="D37" s="3" t="s">
        <v>55</v>
      </c>
      <c r="E37" s="3" t="s">
        <v>172</v>
      </c>
      <c r="F37" s="4">
        <f t="shared" si="2"/>
        <v>576742.21200000006</v>
      </c>
      <c r="G37" s="4">
        <v>0</v>
      </c>
      <c r="H37" s="4">
        <f t="shared" si="3"/>
        <v>865113.31799999997</v>
      </c>
      <c r="I37" s="4">
        <v>204237.25299999994</v>
      </c>
      <c r="J37" s="4">
        <v>1441855.53</v>
      </c>
    </row>
    <row r="38" spans="1:10" ht="15" thickBot="1" x14ac:dyDescent="0.35">
      <c r="A38" s="2" t="s">
        <v>84</v>
      </c>
      <c r="B38" s="3" t="s">
        <v>85</v>
      </c>
      <c r="C38" s="3">
        <v>60</v>
      </c>
      <c r="D38" s="3" t="s">
        <v>55</v>
      </c>
      <c r="E38" s="3" t="s">
        <v>172</v>
      </c>
      <c r="F38" s="4">
        <f t="shared" si="2"/>
        <v>924201.20000000007</v>
      </c>
      <c r="G38" s="4">
        <v>0</v>
      </c>
      <c r="H38" s="4">
        <f t="shared" si="3"/>
        <v>1386301.8</v>
      </c>
      <c r="I38" s="4">
        <v>327279.12799999997</v>
      </c>
      <c r="J38" s="4">
        <v>2310503</v>
      </c>
    </row>
    <row r="39" spans="1:10" ht="15" thickBot="1" x14ac:dyDescent="0.35">
      <c r="A39" s="2" t="s">
        <v>86</v>
      </c>
      <c r="B39" s="3" t="s">
        <v>87</v>
      </c>
      <c r="C39" s="3">
        <v>60</v>
      </c>
      <c r="D39" s="3" t="s">
        <v>55</v>
      </c>
      <c r="E39" s="3" t="s">
        <v>172</v>
      </c>
      <c r="F39" s="4">
        <f t="shared" si="2"/>
        <v>3601029.6</v>
      </c>
      <c r="G39" s="4">
        <v>0</v>
      </c>
      <c r="H39" s="4">
        <f t="shared" si="3"/>
        <v>5401544.3999999994</v>
      </c>
      <c r="I39" s="4">
        <v>1275200.2919999997</v>
      </c>
      <c r="J39" s="4">
        <v>9002574</v>
      </c>
    </row>
    <row r="40" spans="1:10" ht="15" thickBot="1" x14ac:dyDescent="0.35">
      <c r="A40" s="2" t="s">
        <v>88</v>
      </c>
      <c r="B40" s="3" t="s">
        <v>89</v>
      </c>
      <c r="C40" s="3">
        <v>60</v>
      </c>
      <c r="D40" s="3" t="s">
        <v>55</v>
      </c>
      <c r="E40" s="3" t="s">
        <v>172</v>
      </c>
      <c r="F40" s="4">
        <f>J40*0.4</f>
        <v>1946836.7439999999</v>
      </c>
      <c r="G40" s="4">
        <f>J40*0.6</f>
        <v>2920255.1159999995</v>
      </c>
      <c r="H40" s="4">
        <v>0</v>
      </c>
      <c r="I40" s="4">
        <v>689416.11399999983</v>
      </c>
      <c r="J40" s="4">
        <v>4867091.8599999994</v>
      </c>
    </row>
    <row r="41" spans="1:10" ht="15" thickBot="1" x14ac:dyDescent="0.35">
      <c r="A41" s="2" t="s">
        <v>90</v>
      </c>
      <c r="B41" s="3" t="s">
        <v>91</v>
      </c>
      <c r="C41" s="3">
        <v>30</v>
      </c>
      <c r="D41" s="3" t="s">
        <v>92</v>
      </c>
      <c r="E41" s="3" t="s">
        <v>172</v>
      </c>
      <c r="F41" s="4">
        <f>J41*0.7</f>
        <v>383511.8</v>
      </c>
      <c r="G41" s="4">
        <v>0</v>
      </c>
      <c r="H41" s="4">
        <f>J41*0.3</f>
        <v>164362.19999999998</v>
      </c>
      <c r="I41" s="4">
        <v>77604.976999999984</v>
      </c>
      <c r="J41" s="4">
        <v>547874</v>
      </c>
    </row>
    <row r="42" spans="1:10" ht="15" thickBot="1" x14ac:dyDescent="0.35">
      <c r="A42" s="2" t="s">
        <v>93</v>
      </c>
      <c r="B42" s="3" t="s">
        <v>94</v>
      </c>
      <c r="C42" s="3">
        <v>30</v>
      </c>
      <c r="D42" s="3" t="s">
        <v>92</v>
      </c>
      <c r="E42" s="3" t="s">
        <v>172</v>
      </c>
      <c r="F42" s="4">
        <f t="shared" ref="F42:F44" si="4">J42*0.7</f>
        <v>558601.39999999991</v>
      </c>
      <c r="G42" s="4">
        <v>0</v>
      </c>
      <c r="H42" s="4">
        <f t="shared" ref="H42:H44" si="5">J42*0.3</f>
        <v>239400.59999999998</v>
      </c>
      <c r="I42" s="4">
        <v>113035.76299999999</v>
      </c>
      <c r="J42" s="4">
        <v>798002</v>
      </c>
    </row>
    <row r="43" spans="1:10" ht="15" thickBot="1" x14ac:dyDescent="0.35">
      <c r="A43" s="2" t="s">
        <v>95</v>
      </c>
      <c r="B43" s="3" t="s">
        <v>96</v>
      </c>
      <c r="C43" s="3">
        <v>30</v>
      </c>
      <c r="D43" s="3" t="s">
        <v>92</v>
      </c>
      <c r="E43" s="3" t="s">
        <v>172</v>
      </c>
      <c r="F43" s="4">
        <f t="shared" si="4"/>
        <v>215672.8</v>
      </c>
      <c r="G43" s="4">
        <v>0</v>
      </c>
      <c r="H43" s="4">
        <f t="shared" si="5"/>
        <v>92431.2</v>
      </c>
      <c r="I43" s="4">
        <v>43642.573999999993</v>
      </c>
      <c r="J43" s="4">
        <v>308104</v>
      </c>
    </row>
    <row r="44" spans="1:10" ht="15" thickBot="1" x14ac:dyDescent="0.35">
      <c r="A44" s="2" t="s">
        <v>97</v>
      </c>
      <c r="B44" s="3" t="s">
        <v>98</v>
      </c>
      <c r="C44" s="3">
        <v>30</v>
      </c>
      <c r="D44" s="3" t="s">
        <v>92</v>
      </c>
      <c r="E44" s="3" t="s">
        <v>172</v>
      </c>
      <c r="F44" s="4">
        <f t="shared" si="4"/>
        <v>2799617.0999999996</v>
      </c>
      <c r="G44" s="4">
        <v>0</v>
      </c>
      <c r="H44" s="4">
        <f t="shared" si="5"/>
        <v>1199835.8999999999</v>
      </c>
      <c r="I44" s="4">
        <v>566516.47400000005</v>
      </c>
      <c r="J44" s="4">
        <v>3999453</v>
      </c>
    </row>
    <row r="45" spans="1:10" ht="15" thickBot="1" x14ac:dyDescent="0.35">
      <c r="A45" s="2" t="s">
        <v>99</v>
      </c>
      <c r="B45" s="3" t="s">
        <v>100</v>
      </c>
      <c r="C45" s="3">
        <v>60</v>
      </c>
      <c r="D45" s="3" t="s">
        <v>92</v>
      </c>
      <c r="E45" s="3" t="s">
        <v>172</v>
      </c>
      <c r="F45" s="4">
        <f>J45*0.4</f>
        <v>5221392.4000000004</v>
      </c>
      <c r="G45" s="4">
        <v>0</v>
      </c>
      <c r="H45" s="4">
        <f>J45*0.6</f>
        <v>7832088.5999999996</v>
      </c>
      <c r="I45" s="4">
        <v>1912230.5169999981</v>
      </c>
      <c r="J45" s="4">
        <v>13053481</v>
      </c>
    </row>
    <row r="46" spans="1:10" ht="15" thickBot="1" x14ac:dyDescent="0.35">
      <c r="A46" s="2" t="s">
        <v>101</v>
      </c>
      <c r="B46" s="3" t="s">
        <v>102</v>
      </c>
      <c r="C46" s="3">
        <v>30</v>
      </c>
      <c r="D46" s="3" t="s">
        <v>92</v>
      </c>
      <c r="E46" s="3" t="s">
        <v>172</v>
      </c>
      <c r="F46" s="4">
        <f t="shared" ref="F46:F78" si="6">J46*0.7</f>
        <v>301240.09999999998</v>
      </c>
      <c r="G46" s="4">
        <v>0</v>
      </c>
      <c r="H46" s="4">
        <f t="shared" ref="H46:H78" si="7">J46*0.3</f>
        <v>129102.9</v>
      </c>
      <c r="I46" s="4">
        <v>60957.115999999995</v>
      </c>
      <c r="J46" s="4">
        <v>430343</v>
      </c>
    </row>
    <row r="47" spans="1:10" ht="15" thickBot="1" x14ac:dyDescent="0.35">
      <c r="A47" s="2" t="s">
        <v>103</v>
      </c>
      <c r="B47" s="3" t="s">
        <v>104</v>
      </c>
      <c r="C47" s="3">
        <v>30</v>
      </c>
      <c r="D47" s="3" t="s">
        <v>92</v>
      </c>
      <c r="E47" s="3" t="s">
        <v>172</v>
      </c>
      <c r="F47" s="4">
        <f t="shared" si="6"/>
        <v>200025</v>
      </c>
      <c r="G47" s="4">
        <v>0</v>
      </c>
      <c r="H47" s="4">
        <f t="shared" si="7"/>
        <v>85725</v>
      </c>
      <c r="I47" s="4">
        <v>40476.476999999992</v>
      </c>
      <c r="J47" s="4">
        <v>285750</v>
      </c>
    </row>
    <row r="48" spans="1:10" ht="15" thickBot="1" x14ac:dyDescent="0.35">
      <c r="A48" s="2" t="s">
        <v>105</v>
      </c>
      <c r="B48" s="3" t="s">
        <v>106</v>
      </c>
      <c r="C48" s="3">
        <v>30</v>
      </c>
      <c r="D48" s="3" t="s">
        <v>92</v>
      </c>
      <c r="E48" s="3" t="s">
        <v>172</v>
      </c>
      <c r="F48" s="4">
        <f t="shared" si="6"/>
        <v>103593</v>
      </c>
      <c r="G48" s="4">
        <v>0</v>
      </c>
      <c r="H48" s="4">
        <f t="shared" si="7"/>
        <v>44397</v>
      </c>
      <c r="I48" s="4">
        <v>20962.565000000002</v>
      </c>
      <c r="J48" s="4">
        <v>147990</v>
      </c>
    </row>
    <row r="49" spans="1:10" ht="15" thickBot="1" x14ac:dyDescent="0.35">
      <c r="A49" s="2" t="s">
        <v>107</v>
      </c>
      <c r="B49" s="3" t="s">
        <v>108</v>
      </c>
      <c r="C49" s="3">
        <v>30</v>
      </c>
      <c r="D49" s="3" t="s">
        <v>92</v>
      </c>
      <c r="E49" s="3" t="s">
        <v>172</v>
      </c>
      <c r="F49" s="4">
        <f t="shared" si="6"/>
        <v>599232.89999999991</v>
      </c>
      <c r="G49" s="4">
        <v>0</v>
      </c>
      <c r="H49" s="4">
        <f t="shared" si="7"/>
        <v>256814.09999999998</v>
      </c>
      <c r="I49" s="4">
        <v>121257.24500000001</v>
      </c>
      <c r="J49" s="4">
        <v>856047</v>
      </c>
    </row>
    <row r="50" spans="1:10" ht="15" thickBot="1" x14ac:dyDescent="0.35">
      <c r="A50" s="2" t="s">
        <v>109</v>
      </c>
      <c r="B50" s="3" t="s">
        <v>110</v>
      </c>
      <c r="C50" s="3">
        <v>30</v>
      </c>
      <c r="D50" s="3" t="s">
        <v>92</v>
      </c>
      <c r="E50" s="3" t="s">
        <v>172</v>
      </c>
      <c r="F50" s="4">
        <f t="shared" si="6"/>
        <v>1023152.2</v>
      </c>
      <c r="G50" s="4">
        <v>0</v>
      </c>
      <c r="H50" s="4">
        <f t="shared" si="7"/>
        <v>438493.8</v>
      </c>
      <c r="I50" s="4">
        <v>207040.26200000002</v>
      </c>
      <c r="J50" s="4">
        <v>1461646</v>
      </c>
    </row>
    <row r="51" spans="1:10" ht="15" thickBot="1" x14ac:dyDescent="0.35">
      <c r="A51" s="2" t="s">
        <v>111</v>
      </c>
      <c r="B51" s="3" t="s">
        <v>112</v>
      </c>
      <c r="C51" s="3">
        <v>30</v>
      </c>
      <c r="D51" s="3" t="s">
        <v>92</v>
      </c>
      <c r="E51" s="3" t="s">
        <v>172</v>
      </c>
      <c r="F51" s="4">
        <f t="shared" si="6"/>
        <v>378447.3</v>
      </c>
      <c r="G51" s="4">
        <v>0</v>
      </c>
      <c r="H51" s="4">
        <f t="shared" si="7"/>
        <v>162191.69999999998</v>
      </c>
      <c r="I51" s="4">
        <v>76580.723999999987</v>
      </c>
      <c r="J51" s="4">
        <v>540639</v>
      </c>
    </row>
    <row r="52" spans="1:10" ht="15" thickBot="1" x14ac:dyDescent="0.35">
      <c r="A52" s="2" t="s">
        <v>113</v>
      </c>
      <c r="B52" s="3" t="s">
        <v>114</v>
      </c>
      <c r="C52" s="3">
        <v>30</v>
      </c>
      <c r="D52" s="3" t="s">
        <v>92</v>
      </c>
      <c r="E52" s="3" t="s">
        <v>172</v>
      </c>
      <c r="F52" s="4">
        <f t="shared" si="6"/>
        <v>482745.89999999997</v>
      </c>
      <c r="G52" s="4">
        <v>0</v>
      </c>
      <c r="H52" s="4">
        <f t="shared" si="7"/>
        <v>206891.1</v>
      </c>
      <c r="I52" s="4">
        <v>97685.815999999977</v>
      </c>
      <c r="J52" s="4">
        <v>689637</v>
      </c>
    </row>
    <row r="53" spans="1:10" ht="15" thickBot="1" x14ac:dyDescent="0.35">
      <c r="A53" s="2" t="s">
        <v>115</v>
      </c>
      <c r="B53" s="3" t="s">
        <v>116</v>
      </c>
      <c r="C53" s="3">
        <v>30</v>
      </c>
      <c r="D53" s="3" t="s">
        <v>92</v>
      </c>
      <c r="E53" s="3" t="s">
        <v>172</v>
      </c>
      <c r="F53" s="4">
        <f t="shared" si="6"/>
        <v>119095.2</v>
      </c>
      <c r="G53" s="4">
        <v>0</v>
      </c>
      <c r="H53" s="4">
        <f t="shared" si="7"/>
        <v>51040.799999999996</v>
      </c>
      <c r="I53" s="4">
        <v>24099.450999999997</v>
      </c>
      <c r="J53" s="4">
        <v>170136</v>
      </c>
    </row>
    <row r="54" spans="1:10" ht="15" thickBot="1" x14ac:dyDescent="0.35">
      <c r="A54" s="2" t="s">
        <v>117</v>
      </c>
      <c r="B54" s="3" t="s">
        <v>118</v>
      </c>
      <c r="C54" s="3">
        <v>30</v>
      </c>
      <c r="D54" s="3" t="s">
        <v>92</v>
      </c>
      <c r="E54" s="3" t="s">
        <v>172</v>
      </c>
      <c r="F54" s="4">
        <f t="shared" si="6"/>
        <v>786233.53200000001</v>
      </c>
      <c r="G54" s="4">
        <v>0</v>
      </c>
      <c r="H54" s="4">
        <f t="shared" si="7"/>
        <v>336957.228</v>
      </c>
      <c r="I54" s="4">
        <v>159097.62299999999</v>
      </c>
      <c r="J54" s="4">
        <v>1123190.76</v>
      </c>
    </row>
    <row r="55" spans="1:10" ht="15" thickBot="1" x14ac:dyDescent="0.35">
      <c r="A55" s="2" t="s">
        <v>119</v>
      </c>
      <c r="B55" s="3" t="s">
        <v>120</v>
      </c>
      <c r="C55" s="3">
        <v>30</v>
      </c>
      <c r="D55" s="3" t="s">
        <v>92</v>
      </c>
      <c r="E55" s="3" t="s">
        <v>172</v>
      </c>
      <c r="F55" s="4">
        <f t="shared" si="6"/>
        <v>469332.49999999994</v>
      </c>
      <c r="G55" s="4">
        <v>0</v>
      </c>
      <c r="H55" s="4">
        <f t="shared" si="7"/>
        <v>201142.5</v>
      </c>
      <c r="I55" s="4">
        <v>94971.258000000002</v>
      </c>
      <c r="J55" s="4">
        <v>670475</v>
      </c>
    </row>
    <row r="56" spans="1:10" ht="15" thickBot="1" x14ac:dyDescent="0.35">
      <c r="A56" s="2" t="s">
        <v>121</v>
      </c>
      <c r="B56" s="3" t="s">
        <v>122</v>
      </c>
      <c r="C56" s="3">
        <v>30</v>
      </c>
      <c r="D56" s="3" t="s">
        <v>92</v>
      </c>
      <c r="E56" s="3" t="s">
        <v>172</v>
      </c>
      <c r="F56" s="4">
        <f t="shared" si="6"/>
        <v>518174.99999999994</v>
      </c>
      <c r="G56" s="4">
        <v>0</v>
      </c>
      <c r="H56" s="4">
        <f t="shared" si="7"/>
        <v>222075</v>
      </c>
      <c r="I56" s="4">
        <v>104855.02</v>
      </c>
      <c r="J56" s="4">
        <v>740250</v>
      </c>
    </row>
    <row r="57" spans="1:10" ht="15" thickBot="1" x14ac:dyDescent="0.35">
      <c r="A57" s="2" t="s">
        <v>123</v>
      </c>
      <c r="B57" s="3" t="s">
        <v>124</v>
      </c>
      <c r="C57" s="3">
        <v>30</v>
      </c>
      <c r="D57" s="3" t="s">
        <v>92</v>
      </c>
      <c r="E57" s="3" t="s">
        <v>172</v>
      </c>
      <c r="F57" s="4">
        <f t="shared" si="6"/>
        <v>131432.69999999998</v>
      </c>
      <c r="G57" s="4">
        <v>0</v>
      </c>
      <c r="H57" s="4">
        <f t="shared" si="7"/>
        <v>56328.299999999996</v>
      </c>
      <c r="I57" s="4">
        <v>26596.058000000005</v>
      </c>
      <c r="J57" s="4">
        <v>187761</v>
      </c>
    </row>
    <row r="58" spans="1:10" ht="15" thickBot="1" x14ac:dyDescent="0.35">
      <c r="A58" s="2" t="s">
        <v>125</v>
      </c>
      <c r="B58" s="3" t="s">
        <v>126</v>
      </c>
      <c r="C58" s="3">
        <v>30</v>
      </c>
      <c r="D58" s="3" t="s">
        <v>92</v>
      </c>
      <c r="E58" s="3" t="s">
        <v>172</v>
      </c>
      <c r="F58" s="4">
        <f t="shared" si="6"/>
        <v>1238810.118</v>
      </c>
      <c r="G58" s="4">
        <v>0</v>
      </c>
      <c r="H58" s="4">
        <f t="shared" si="7"/>
        <v>530918.62199999997</v>
      </c>
      <c r="I58" s="4">
        <v>250679.81199999995</v>
      </c>
      <c r="J58" s="4">
        <v>1769728.74</v>
      </c>
    </row>
    <row r="59" spans="1:10" ht="15" thickBot="1" x14ac:dyDescent="0.35">
      <c r="A59" s="2" t="s">
        <v>127</v>
      </c>
      <c r="B59" s="3" t="s">
        <v>128</v>
      </c>
      <c r="C59" s="3">
        <v>30</v>
      </c>
      <c r="D59" s="3" t="s">
        <v>92</v>
      </c>
      <c r="E59" s="3" t="s">
        <v>172</v>
      </c>
      <c r="F59" s="4">
        <f t="shared" si="6"/>
        <v>722902.6</v>
      </c>
      <c r="G59" s="4">
        <v>0</v>
      </c>
      <c r="H59" s="4">
        <f t="shared" si="7"/>
        <v>309815.39999999997</v>
      </c>
      <c r="I59" s="4">
        <v>146283.45199999999</v>
      </c>
      <c r="J59" s="4">
        <v>1032718</v>
      </c>
    </row>
    <row r="60" spans="1:10" ht="15" thickBot="1" x14ac:dyDescent="0.35">
      <c r="A60" s="2" t="s">
        <v>129</v>
      </c>
      <c r="B60" s="3" t="s">
        <v>130</v>
      </c>
      <c r="C60" s="3">
        <v>30</v>
      </c>
      <c r="D60" s="3" t="s">
        <v>92</v>
      </c>
      <c r="E60" s="3" t="s">
        <v>172</v>
      </c>
      <c r="F60" s="4">
        <f t="shared" si="6"/>
        <v>223506.5</v>
      </c>
      <c r="G60" s="4">
        <v>0</v>
      </c>
      <c r="H60" s="4">
        <f t="shared" si="7"/>
        <v>95788.5</v>
      </c>
      <c r="I60" s="4">
        <v>45227.459000000003</v>
      </c>
      <c r="J60" s="4">
        <v>319295</v>
      </c>
    </row>
    <row r="61" spans="1:10" ht="15" thickBot="1" x14ac:dyDescent="0.35">
      <c r="A61" s="2" t="s">
        <v>131</v>
      </c>
      <c r="B61" s="3" t="s">
        <v>132</v>
      </c>
      <c r="C61" s="3">
        <v>30</v>
      </c>
      <c r="D61" s="3" t="s">
        <v>92</v>
      </c>
      <c r="E61" s="3" t="s">
        <v>172</v>
      </c>
      <c r="F61" s="4">
        <f t="shared" si="6"/>
        <v>87284.4</v>
      </c>
      <c r="G61" s="4">
        <v>0</v>
      </c>
      <c r="H61" s="4">
        <f t="shared" si="7"/>
        <v>37407.599999999999</v>
      </c>
      <c r="I61" s="4">
        <v>17662.347000000002</v>
      </c>
      <c r="J61" s="4">
        <v>124692</v>
      </c>
    </row>
    <row r="62" spans="1:10" ht="15" thickBot="1" x14ac:dyDescent="0.35">
      <c r="A62" s="2" t="s">
        <v>133</v>
      </c>
      <c r="B62" s="3" t="s">
        <v>134</v>
      </c>
      <c r="C62" s="3">
        <v>30</v>
      </c>
      <c r="D62" s="3" t="s">
        <v>92</v>
      </c>
      <c r="E62" s="3" t="s">
        <v>172</v>
      </c>
      <c r="F62" s="4">
        <f t="shared" si="6"/>
        <v>184347.8</v>
      </c>
      <c r="G62" s="4">
        <v>0</v>
      </c>
      <c r="H62" s="4">
        <f t="shared" si="7"/>
        <v>79006.2</v>
      </c>
      <c r="I62" s="4">
        <v>37303.846999999987</v>
      </c>
      <c r="J62" s="4">
        <v>263354</v>
      </c>
    </row>
    <row r="63" spans="1:10" ht="15" thickBot="1" x14ac:dyDescent="0.35">
      <c r="A63" s="2" t="s">
        <v>135</v>
      </c>
      <c r="B63" s="3" t="s">
        <v>136</v>
      </c>
      <c r="C63" s="3">
        <v>30</v>
      </c>
      <c r="D63" s="3" t="s">
        <v>92</v>
      </c>
      <c r="E63" s="3" t="s">
        <v>172</v>
      </c>
      <c r="F63" s="4">
        <f t="shared" si="6"/>
        <v>101986.5</v>
      </c>
      <c r="G63" s="4">
        <v>0</v>
      </c>
      <c r="H63" s="4">
        <f t="shared" si="7"/>
        <v>43708.5</v>
      </c>
      <c r="I63" s="4">
        <v>20637.599999999999</v>
      </c>
      <c r="J63" s="4">
        <v>145695</v>
      </c>
    </row>
    <row r="64" spans="1:10" ht="15" thickBot="1" x14ac:dyDescent="0.35">
      <c r="A64" s="2" t="s">
        <v>137</v>
      </c>
      <c r="B64" s="3" t="s">
        <v>138</v>
      </c>
      <c r="C64" s="3">
        <v>30</v>
      </c>
      <c r="D64" s="3" t="s">
        <v>92</v>
      </c>
      <c r="E64" s="3" t="s">
        <v>172</v>
      </c>
      <c r="F64" s="4">
        <f t="shared" si="6"/>
        <v>390738.6</v>
      </c>
      <c r="G64" s="4">
        <v>0</v>
      </c>
      <c r="H64" s="4">
        <f t="shared" si="7"/>
        <v>167459.4</v>
      </c>
      <c r="I64" s="4">
        <v>79068.049000000028</v>
      </c>
      <c r="J64" s="4">
        <v>558198</v>
      </c>
    </row>
    <row r="65" spans="1:10" ht="15" thickBot="1" x14ac:dyDescent="0.35">
      <c r="A65" s="2" t="s">
        <v>139</v>
      </c>
      <c r="B65" s="3" t="s">
        <v>140</v>
      </c>
      <c r="C65" s="3">
        <v>30</v>
      </c>
      <c r="D65" s="3" t="s">
        <v>141</v>
      </c>
      <c r="E65" s="3" t="s">
        <v>172</v>
      </c>
      <c r="F65" s="4">
        <f t="shared" si="6"/>
        <v>397931.1</v>
      </c>
      <c r="G65" s="4">
        <v>0</v>
      </c>
      <c r="H65" s="4">
        <f t="shared" si="7"/>
        <v>170541.9</v>
      </c>
      <c r="I65" s="4">
        <v>80523.563999999998</v>
      </c>
      <c r="J65" s="4">
        <v>568473</v>
      </c>
    </row>
    <row r="66" spans="1:10" ht="15" thickBot="1" x14ac:dyDescent="0.35">
      <c r="A66" s="2" t="s">
        <v>142</v>
      </c>
      <c r="B66" s="3" t="s">
        <v>143</v>
      </c>
      <c r="C66" s="3">
        <v>30</v>
      </c>
      <c r="D66" s="3" t="s">
        <v>141</v>
      </c>
      <c r="E66" s="3" t="s">
        <v>172</v>
      </c>
      <c r="F66" s="4">
        <f t="shared" si="6"/>
        <v>463444.1</v>
      </c>
      <c r="G66" s="4">
        <v>0</v>
      </c>
      <c r="H66" s="4">
        <f t="shared" si="7"/>
        <v>198618.9</v>
      </c>
      <c r="I66" s="4">
        <v>93780.38400000002</v>
      </c>
      <c r="J66" s="4">
        <v>662063</v>
      </c>
    </row>
    <row r="67" spans="1:10" ht="15" thickBot="1" x14ac:dyDescent="0.35">
      <c r="A67" s="2" t="s">
        <v>144</v>
      </c>
      <c r="B67" s="3" t="s">
        <v>145</v>
      </c>
      <c r="C67" s="3">
        <v>30</v>
      </c>
      <c r="D67" s="3" t="s">
        <v>141</v>
      </c>
      <c r="E67" s="3" t="s">
        <v>172</v>
      </c>
      <c r="F67" s="4">
        <f t="shared" si="6"/>
        <v>1036664.2999999999</v>
      </c>
      <c r="G67" s="4">
        <v>0</v>
      </c>
      <c r="H67" s="4">
        <f t="shared" si="7"/>
        <v>444284.7</v>
      </c>
      <c r="I67" s="4">
        <v>209774.22900000005</v>
      </c>
      <c r="J67" s="4">
        <v>1480949</v>
      </c>
    </row>
    <row r="68" spans="1:10" ht="15" thickBot="1" x14ac:dyDescent="0.35">
      <c r="A68" s="2" t="s">
        <v>146</v>
      </c>
      <c r="B68" s="3" t="s">
        <v>147</v>
      </c>
      <c r="C68" s="3">
        <v>30</v>
      </c>
      <c r="D68" s="3" t="s">
        <v>141</v>
      </c>
      <c r="E68" s="3" t="s">
        <v>172</v>
      </c>
      <c r="F68" s="4">
        <f t="shared" si="6"/>
        <v>574515.89999999991</v>
      </c>
      <c r="G68" s="4">
        <v>0</v>
      </c>
      <c r="H68" s="4">
        <f t="shared" si="7"/>
        <v>246221.09999999998</v>
      </c>
      <c r="I68" s="4">
        <v>116256.66099999998</v>
      </c>
      <c r="J68" s="4">
        <v>820737</v>
      </c>
    </row>
    <row r="69" spans="1:10" ht="15" thickBot="1" x14ac:dyDescent="0.35">
      <c r="A69" s="2" t="s">
        <v>148</v>
      </c>
      <c r="B69" s="3" t="s">
        <v>149</v>
      </c>
      <c r="C69" s="3">
        <v>30</v>
      </c>
      <c r="D69" s="3" t="s">
        <v>141</v>
      </c>
      <c r="E69" s="3" t="s">
        <v>172</v>
      </c>
      <c r="F69" s="4">
        <f t="shared" si="6"/>
        <v>314860.69999999995</v>
      </c>
      <c r="G69" s="4">
        <v>0</v>
      </c>
      <c r="H69" s="4">
        <f t="shared" si="7"/>
        <v>134940.29999999999</v>
      </c>
      <c r="I69" s="4">
        <v>63713.630000000012</v>
      </c>
      <c r="J69" s="4">
        <v>449801</v>
      </c>
    </row>
    <row r="70" spans="1:10" ht="15" thickBot="1" x14ac:dyDescent="0.35">
      <c r="A70" s="2" t="s">
        <v>150</v>
      </c>
      <c r="B70" s="3" t="s">
        <v>151</v>
      </c>
      <c r="C70" s="3">
        <v>30</v>
      </c>
      <c r="D70" s="3" t="s">
        <v>141</v>
      </c>
      <c r="E70" s="3" t="s">
        <v>172</v>
      </c>
      <c r="F70" s="4">
        <f t="shared" si="6"/>
        <v>279730.5</v>
      </c>
      <c r="G70" s="4">
        <v>0</v>
      </c>
      <c r="H70" s="4">
        <f t="shared" si="7"/>
        <v>119884.5</v>
      </c>
      <c r="I70" s="4">
        <v>56604.823000000004</v>
      </c>
      <c r="J70" s="4">
        <v>399615</v>
      </c>
    </row>
    <row r="71" spans="1:10" ht="15" thickBot="1" x14ac:dyDescent="0.35">
      <c r="A71" s="2" t="s">
        <v>152</v>
      </c>
      <c r="B71" s="3" t="s">
        <v>153</v>
      </c>
      <c r="C71" s="3">
        <v>30</v>
      </c>
      <c r="D71" s="3" t="s">
        <v>141</v>
      </c>
      <c r="E71" s="3" t="s">
        <v>172</v>
      </c>
      <c r="F71" s="4">
        <f t="shared" si="6"/>
        <v>349153</v>
      </c>
      <c r="G71" s="4">
        <v>0</v>
      </c>
      <c r="H71" s="4">
        <f t="shared" si="7"/>
        <v>149637</v>
      </c>
      <c r="I71" s="4">
        <v>70653.193000000014</v>
      </c>
      <c r="J71" s="4">
        <v>498790</v>
      </c>
    </row>
    <row r="72" spans="1:10" ht="15" thickBot="1" x14ac:dyDescent="0.35">
      <c r="A72" s="2" t="s">
        <v>154</v>
      </c>
      <c r="B72" s="3" t="s">
        <v>155</v>
      </c>
      <c r="C72" s="3">
        <v>30</v>
      </c>
      <c r="D72" s="3" t="s">
        <v>141</v>
      </c>
      <c r="E72" s="3" t="s">
        <v>172</v>
      </c>
      <c r="F72" s="4">
        <f t="shared" si="6"/>
        <v>445255.3</v>
      </c>
      <c r="G72" s="4">
        <v>0</v>
      </c>
      <c r="H72" s="4">
        <f t="shared" si="7"/>
        <v>190823.69999999998</v>
      </c>
      <c r="I72" s="4">
        <v>90099.498999999996</v>
      </c>
      <c r="J72" s="4">
        <v>636079</v>
      </c>
    </row>
    <row r="73" spans="1:10" ht="15" thickBot="1" x14ac:dyDescent="0.35">
      <c r="A73" s="2" t="s">
        <v>156</v>
      </c>
      <c r="B73" s="3" t="s">
        <v>157</v>
      </c>
      <c r="C73" s="3">
        <v>30</v>
      </c>
      <c r="D73" s="3" t="s">
        <v>141</v>
      </c>
      <c r="E73" s="3" t="s">
        <v>172</v>
      </c>
      <c r="F73" s="4">
        <f t="shared" si="6"/>
        <v>307998.59999999998</v>
      </c>
      <c r="G73" s="4">
        <v>0</v>
      </c>
      <c r="H73" s="4">
        <f t="shared" si="7"/>
        <v>131999.4</v>
      </c>
      <c r="I73" s="4">
        <v>62325.22</v>
      </c>
      <c r="J73" s="4">
        <v>439998</v>
      </c>
    </row>
    <row r="74" spans="1:10" ht="15" thickBot="1" x14ac:dyDescent="0.35">
      <c r="A74" s="2" t="s">
        <v>158</v>
      </c>
      <c r="B74" s="3" t="s">
        <v>159</v>
      </c>
      <c r="C74" s="3">
        <v>30</v>
      </c>
      <c r="D74" s="3" t="s">
        <v>141</v>
      </c>
      <c r="E74" s="3" t="s">
        <v>172</v>
      </c>
      <c r="F74" s="4">
        <f t="shared" si="6"/>
        <v>202778.09999999998</v>
      </c>
      <c r="G74" s="4">
        <v>0</v>
      </c>
      <c r="H74" s="4">
        <f t="shared" si="7"/>
        <v>86904.9</v>
      </c>
      <c r="I74" s="4">
        <v>41033.098000000013</v>
      </c>
      <c r="J74" s="4">
        <v>289683</v>
      </c>
    </row>
    <row r="75" spans="1:10" ht="15" thickBot="1" x14ac:dyDescent="0.35">
      <c r="A75" s="2" t="s">
        <v>160</v>
      </c>
      <c r="B75" s="3" t="s">
        <v>161</v>
      </c>
      <c r="C75" s="3">
        <v>30</v>
      </c>
      <c r="D75" s="3" t="s">
        <v>141</v>
      </c>
      <c r="E75" s="3" t="s">
        <v>172</v>
      </c>
      <c r="F75" s="4">
        <f t="shared" si="6"/>
        <v>172184.59999999998</v>
      </c>
      <c r="G75" s="4">
        <v>0</v>
      </c>
      <c r="H75" s="4">
        <f t="shared" si="7"/>
        <v>73793.399999999994</v>
      </c>
      <c r="I75" s="4">
        <v>34842.205999999998</v>
      </c>
      <c r="J75" s="4">
        <v>245978</v>
      </c>
    </row>
    <row r="76" spans="1:10" ht="15" thickBot="1" x14ac:dyDescent="0.35">
      <c r="A76" s="2" t="s">
        <v>162</v>
      </c>
      <c r="B76" s="3" t="s">
        <v>163</v>
      </c>
      <c r="C76" s="3">
        <v>30</v>
      </c>
      <c r="D76" s="3" t="s">
        <v>141</v>
      </c>
      <c r="E76" s="3" t="s">
        <v>172</v>
      </c>
      <c r="F76" s="4">
        <f t="shared" si="6"/>
        <v>334524.39999999997</v>
      </c>
      <c r="G76" s="4">
        <v>0</v>
      </c>
      <c r="H76" s="4">
        <f t="shared" si="7"/>
        <v>143367.6</v>
      </c>
      <c r="I76" s="4">
        <v>67692.603000000003</v>
      </c>
      <c r="J76" s="4">
        <v>477892</v>
      </c>
    </row>
    <row r="77" spans="1:10" ht="15" thickBot="1" x14ac:dyDescent="0.35">
      <c r="A77" s="2" t="s">
        <v>164</v>
      </c>
      <c r="B77" s="3" t="s">
        <v>165</v>
      </c>
      <c r="C77" s="3">
        <v>30</v>
      </c>
      <c r="D77" s="3" t="s">
        <v>141</v>
      </c>
      <c r="E77" s="3" t="s">
        <v>172</v>
      </c>
      <c r="F77" s="4">
        <f t="shared" si="6"/>
        <v>171512.59999999998</v>
      </c>
      <c r="G77" s="4">
        <v>0</v>
      </c>
      <c r="H77" s="4">
        <f t="shared" si="7"/>
        <v>73505.399999999994</v>
      </c>
      <c r="I77" s="4">
        <v>34706.334999999999</v>
      </c>
      <c r="J77" s="4">
        <v>245018</v>
      </c>
    </row>
    <row r="78" spans="1:10" ht="15" thickBot="1" x14ac:dyDescent="0.35">
      <c r="A78" s="2" t="s">
        <v>166</v>
      </c>
      <c r="B78" s="3" t="s">
        <v>167</v>
      </c>
      <c r="C78" s="3">
        <v>30</v>
      </c>
      <c r="D78" s="3" t="s">
        <v>141</v>
      </c>
      <c r="E78" s="3" t="s">
        <v>172</v>
      </c>
      <c r="F78" s="4">
        <f t="shared" si="6"/>
        <v>2744007.6999999997</v>
      </c>
      <c r="G78" s="4">
        <v>0</v>
      </c>
      <c r="H78" s="4">
        <f t="shared" si="7"/>
        <v>1176003.3</v>
      </c>
      <c r="I78" s="4">
        <v>555264.78899999999</v>
      </c>
      <c r="J78" s="4">
        <v>3920011</v>
      </c>
    </row>
    <row r="79" spans="1:10" ht="15" thickBot="1" x14ac:dyDescent="0.35">
      <c r="A79" s="2" t="s">
        <v>168</v>
      </c>
      <c r="B79" s="3" t="s">
        <v>169</v>
      </c>
      <c r="C79" s="3">
        <v>60</v>
      </c>
      <c r="D79" s="3" t="s">
        <v>141</v>
      </c>
      <c r="E79" s="3" t="s">
        <v>172</v>
      </c>
      <c r="F79" s="4">
        <f>J79*0.4</f>
        <v>462198.4</v>
      </c>
      <c r="G79" s="4">
        <v>0</v>
      </c>
      <c r="H79" s="4">
        <f>J79*0.6</f>
        <v>693297.6</v>
      </c>
      <c r="I79" s="4">
        <v>169271.55600000001</v>
      </c>
      <c r="J79" s="4">
        <v>1155496</v>
      </c>
    </row>
    <row r="80" spans="1:10" ht="15" thickBot="1" x14ac:dyDescent="0.35">
      <c r="A80" s="11" t="s">
        <v>170</v>
      </c>
      <c r="B80" s="11"/>
      <c r="C80" s="11"/>
      <c r="D80" s="11"/>
      <c r="E80" s="11"/>
      <c r="F80" s="5">
        <f>SUM(F2:F79)</f>
        <v>84239588.94599998</v>
      </c>
      <c r="G80" s="5">
        <f>SUM(G2:G79)</f>
        <v>3781111.9199999995</v>
      </c>
      <c r="H80" s="5">
        <f>SUM(H2:H79)</f>
        <v>101348722.37400001</v>
      </c>
      <c r="I80" s="5">
        <f>SUM(I2:I79)</f>
        <v>26893031.098999992</v>
      </c>
      <c r="J80" s="5">
        <f>SUM(J2:J79)</f>
        <v>189369423.24000001</v>
      </c>
    </row>
  </sheetData>
  <autoFilter ref="A1:J1" xr:uid="{7F6B09FB-7E43-40FF-A257-B825C651EB4C}"/>
  <mergeCells count="1">
    <mergeCell ref="A80:E80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BF4C-7DEC-4516-82EE-193C60D0CEC0}">
  <dimension ref="A1:J80"/>
  <sheetViews>
    <sheetView workbookViewId="0">
      <selection sqref="A1:XFD1"/>
    </sheetView>
  </sheetViews>
  <sheetFormatPr defaultRowHeight="14.4" x14ac:dyDescent="0.3"/>
  <cols>
    <col min="1" max="1" width="31.109375" bestFit="1" customWidth="1"/>
    <col min="2" max="2" width="12.109375" bestFit="1" customWidth="1"/>
    <col min="3" max="3" width="12.5546875" bestFit="1" customWidth="1"/>
    <col min="4" max="4" width="10.6640625" bestFit="1" customWidth="1"/>
    <col min="5" max="5" width="12.109375" bestFit="1" customWidth="1"/>
    <col min="6" max="6" width="14.109375" bestFit="1" customWidth="1"/>
    <col min="7" max="7" width="21.77734375" bestFit="1" customWidth="1"/>
    <col min="8" max="8" width="22.44140625" bestFit="1" customWidth="1"/>
    <col min="9" max="9" width="14.109375" bestFit="1" customWidth="1"/>
    <col min="10" max="10" width="22.77734375" bestFit="1" customWidth="1"/>
  </cols>
  <sheetData>
    <row r="1" spans="1:10" ht="48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35">
      <c r="A2" s="2" t="s">
        <v>10</v>
      </c>
      <c r="B2" s="3" t="s">
        <v>11</v>
      </c>
      <c r="C2" s="3">
        <v>60</v>
      </c>
      <c r="D2" s="3" t="s">
        <v>12</v>
      </c>
      <c r="E2" s="3" t="s">
        <v>173</v>
      </c>
      <c r="F2" s="4">
        <f>J2*0.4</f>
        <v>3051132</v>
      </c>
      <c r="G2" s="4">
        <v>0</v>
      </c>
      <c r="H2" s="4">
        <f>J2*0.6</f>
        <v>4576698</v>
      </c>
      <c r="I2" s="4">
        <v>1080470.1309999998</v>
      </c>
      <c r="J2" s="4">
        <v>7627830</v>
      </c>
    </row>
    <row r="3" spans="1:10" ht="15" thickBot="1" x14ac:dyDescent="0.35">
      <c r="A3" s="2" t="s">
        <v>13</v>
      </c>
      <c r="B3" s="3" t="s">
        <v>14</v>
      </c>
      <c r="C3" s="3">
        <v>60</v>
      </c>
      <c r="D3" s="3" t="s">
        <v>12</v>
      </c>
      <c r="E3" s="3" t="s">
        <v>173</v>
      </c>
      <c r="F3" s="4">
        <f t="shared" ref="F3:F21" si="0">J3*0.4</f>
        <v>599572.4</v>
      </c>
      <c r="G3" s="4">
        <v>0</v>
      </c>
      <c r="H3" s="4">
        <f t="shared" ref="H3:H21" si="1">J3*0.6</f>
        <v>899358.6</v>
      </c>
      <c r="I3" s="4">
        <v>212320.50899999999</v>
      </c>
      <c r="J3" s="4">
        <v>1498931</v>
      </c>
    </row>
    <row r="4" spans="1:10" ht="15" thickBot="1" x14ac:dyDescent="0.35">
      <c r="A4" s="2" t="s">
        <v>15</v>
      </c>
      <c r="B4" s="3" t="s">
        <v>16</v>
      </c>
      <c r="C4" s="3">
        <v>60</v>
      </c>
      <c r="D4" s="3" t="s">
        <v>12</v>
      </c>
      <c r="E4" s="3" t="s">
        <v>173</v>
      </c>
      <c r="F4" s="4">
        <f t="shared" si="0"/>
        <v>1298852.8</v>
      </c>
      <c r="G4" s="4">
        <v>0</v>
      </c>
      <c r="H4" s="4">
        <f t="shared" si="1"/>
        <v>1948279.2</v>
      </c>
      <c r="I4" s="4">
        <v>459951.34199999989</v>
      </c>
      <c r="J4" s="4">
        <v>3247132</v>
      </c>
    </row>
    <row r="5" spans="1:10" ht="15" thickBot="1" x14ac:dyDescent="0.35">
      <c r="A5" s="2" t="s">
        <v>17</v>
      </c>
      <c r="B5" s="3" t="s">
        <v>18</v>
      </c>
      <c r="C5" s="3">
        <v>60</v>
      </c>
      <c r="D5" s="3" t="s">
        <v>12</v>
      </c>
      <c r="E5" s="3" t="s">
        <v>173</v>
      </c>
      <c r="F5" s="4">
        <f t="shared" si="0"/>
        <v>1278705.9640000002</v>
      </c>
      <c r="G5" s="4">
        <v>0</v>
      </c>
      <c r="H5" s="4">
        <f t="shared" si="1"/>
        <v>1918058.946</v>
      </c>
      <c r="I5" s="4">
        <v>452817.1129999999</v>
      </c>
      <c r="J5" s="4">
        <v>3196764.91</v>
      </c>
    </row>
    <row r="6" spans="1:10" ht="15" thickBot="1" x14ac:dyDescent="0.35">
      <c r="A6" s="2" t="s">
        <v>19</v>
      </c>
      <c r="B6" s="3" t="s">
        <v>20</v>
      </c>
      <c r="C6" s="3">
        <v>60</v>
      </c>
      <c r="D6" s="3" t="s">
        <v>12</v>
      </c>
      <c r="E6" s="3" t="s">
        <v>173</v>
      </c>
      <c r="F6" s="4">
        <f t="shared" si="0"/>
        <v>1081792.8</v>
      </c>
      <c r="G6" s="4">
        <v>0</v>
      </c>
      <c r="H6" s="4">
        <f t="shared" si="1"/>
        <v>1622689.2</v>
      </c>
      <c r="I6" s="4">
        <v>383084.95499999996</v>
      </c>
      <c r="J6" s="4">
        <v>2704482</v>
      </c>
    </row>
    <row r="7" spans="1:10" ht="15" thickBot="1" x14ac:dyDescent="0.35">
      <c r="A7" s="2" t="s">
        <v>21</v>
      </c>
      <c r="B7" s="3" t="s">
        <v>22</v>
      </c>
      <c r="C7" s="3">
        <v>60</v>
      </c>
      <c r="D7" s="3" t="s">
        <v>12</v>
      </c>
      <c r="E7" s="3" t="s">
        <v>173</v>
      </c>
      <c r="F7" s="4">
        <f t="shared" si="0"/>
        <v>2560358</v>
      </c>
      <c r="G7" s="4">
        <v>0</v>
      </c>
      <c r="H7" s="4">
        <f t="shared" si="1"/>
        <v>3840537</v>
      </c>
      <c r="I7" s="4">
        <v>906676.04500000062</v>
      </c>
      <c r="J7" s="4">
        <v>6400895</v>
      </c>
    </row>
    <row r="8" spans="1:10" ht="15" thickBot="1" x14ac:dyDescent="0.35">
      <c r="A8" s="2" t="s">
        <v>23</v>
      </c>
      <c r="B8" s="3" t="s">
        <v>24</v>
      </c>
      <c r="C8" s="3">
        <v>60</v>
      </c>
      <c r="D8" s="3" t="s">
        <v>12</v>
      </c>
      <c r="E8" s="3" t="s">
        <v>173</v>
      </c>
      <c r="F8" s="4">
        <f t="shared" si="0"/>
        <v>1058027.54</v>
      </c>
      <c r="G8" s="4">
        <v>0</v>
      </c>
      <c r="H8" s="4">
        <f t="shared" si="1"/>
        <v>1587041.31</v>
      </c>
      <c r="I8" s="4">
        <v>374670.31599999999</v>
      </c>
      <c r="J8" s="4">
        <v>2645068.85</v>
      </c>
    </row>
    <row r="9" spans="1:10" ht="15" thickBot="1" x14ac:dyDescent="0.35">
      <c r="A9" s="2" t="s">
        <v>25</v>
      </c>
      <c r="B9" s="3" t="s">
        <v>26</v>
      </c>
      <c r="C9" s="3">
        <v>60</v>
      </c>
      <c r="D9" s="3" t="s">
        <v>12</v>
      </c>
      <c r="E9" s="3" t="s">
        <v>173</v>
      </c>
      <c r="F9" s="4">
        <f t="shared" si="0"/>
        <v>675173.60000000009</v>
      </c>
      <c r="G9" s="4">
        <v>0</v>
      </c>
      <c r="H9" s="4">
        <f t="shared" si="1"/>
        <v>1012760.3999999999</v>
      </c>
      <c r="I9" s="4">
        <v>239092.56799999997</v>
      </c>
      <c r="J9" s="4">
        <v>1687934</v>
      </c>
    </row>
    <row r="10" spans="1:10" ht="15" thickBot="1" x14ac:dyDescent="0.35">
      <c r="A10" s="2" t="s">
        <v>27</v>
      </c>
      <c r="B10" s="3" t="s">
        <v>28</v>
      </c>
      <c r="C10" s="3">
        <v>60</v>
      </c>
      <c r="D10" s="3" t="s">
        <v>12</v>
      </c>
      <c r="E10" s="3" t="s">
        <v>173</v>
      </c>
      <c r="F10" s="4">
        <f t="shared" si="0"/>
        <v>1199287.6000000001</v>
      </c>
      <c r="G10" s="4">
        <v>0</v>
      </c>
      <c r="H10" s="4">
        <f t="shared" si="1"/>
        <v>1798931.4</v>
      </c>
      <c r="I10" s="4">
        <v>424693.08299999993</v>
      </c>
      <c r="J10" s="4">
        <v>2998219</v>
      </c>
    </row>
    <row r="11" spans="1:10" ht="15" thickBot="1" x14ac:dyDescent="0.35">
      <c r="A11" s="2" t="s">
        <v>29</v>
      </c>
      <c r="B11" s="3" t="s">
        <v>30</v>
      </c>
      <c r="C11" s="3">
        <v>60</v>
      </c>
      <c r="D11" s="3" t="s">
        <v>12</v>
      </c>
      <c r="E11" s="3" t="s">
        <v>173</v>
      </c>
      <c r="F11" s="4">
        <f t="shared" si="0"/>
        <v>930337.60000000009</v>
      </c>
      <c r="G11" s="4">
        <v>0</v>
      </c>
      <c r="H11" s="4">
        <f t="shared" si="1"/>
        <v>1395506.4</v>
      </c>
      <c r="I11" s="4">
        <v>329452.03099999996</v>
      </c>
      <c r="J11" s="4">
        <v>2325844</v>
      </c>
    </row>
    <row r="12" spans="1:10" ht="15" thickBot="1" x14ac:dyDescent="0.35">
      <c r="A12" s="2" t="s">
        <v>31</v>
      </c>
      <c r="B12" s="3" t="s">
        <v>32</v>
      </c>
      <c r="C12" s="3">
        <v>60</v>
      </c>
      <c r="D12" s="3" t="s">
        <v>12</v>
      </c>
      <c r="E12" s="3" t="s">
        <v>173</v>
      </c>
      <c r="F12" s="4">
        <f t="shared" si="0"/>
        <v>1892617.54</v>
      </c>
      <c r="G12" s="4">
        <v>0</v>
      </c>
      <c r="H12" s="4">
        <f t="shared" si="1"/>
        <v>2838926.3099999996</v>
      </c>
      <c r="I12" s="4">
        <v>670215.79400000011</v>
      </c>
      <c r="J12" s="4">
        <v>4731543.8499999996</v>
      </c>
    </row>
    <row r="13" spans="1:10" ht="15" thickBot="1" x14ac:dyDescent="0.35">
      <c r="A13" s="2" t="s">
        <v>33</v>
      </c>
      <c r="B13" s="3" t="s">
        <v>34</v>
      </c>
      <c r="C13" s="3">
        <v>60</v>
      </c>
      <c r="D13" s="3" t="s">
        <v>12</v>
      </c>
      <c r="E13" s="3" t="s">
        <v>173</v>
      </c>
      <c r="F13" s="4">
        <f t="shared" si="0"/>
        <v>1525488.8</v>
      </c>
      <c r="G13" s="4">
        <v>0</v>
      </c>
      <c r="H13" s="4">
        <f t="shared" si="1"/>
        <v>2288233.1999999997</v>
      </c>
      <c r="I13" s="4">
        <v>540208.18399999978</v>
      </c>
      <c r="J13" s="4">
        <v>3813722</v>
      </c>
    </row>
    <row r="14" spans="1:10" ht="15" thickBot="1" x14ac:dyDescent="0.35">
      <c r="A14" s="2" t="s">
        <v>35</v>
      </c>
      <c r="B14" s="3" t="s">
        <v>36</v>
      </c>
      <c r="C14" s="3">
        <v>60</v>
      </c>
      <c r="D14" s="3" t="s">
        <v>12</v>
      </c>
      <c r="E14" s="3" t="s">
        <v>173</v>
      </c>
      <c r="F14" s="4">
        <f t="shared" si="0"/>
        <v>3289700.3200000003</v>
      </c>
      <c r="G14" s="4">
        <v>0</v>
      </c>
      <c r="H14" s="4">
        <f t="shared" si="1"/>
        <v>4934550.4799999995</v>
      </c>
      <c r="I14" s="4">
        <v>1164952.6260000002</v>
      </c>
      <c r="J14" s="4">
        <v>8224250.7999999998</v>
      </c>
    </row>
    <row r="15" spans="1:10" ht="15" thickBot="1" x14ac:dyDescent="0.35">
      <c r="A15" s="2" t="s">
        <v>37</v>
      </c>
      <c r="B15" s="3" t="s">
        <v>38</v>
      </c>
      <c r="C15" s="3">
        <v>60</v>
      </c>
      <c r="D15" s="3" t="s">
        <v>12</v>
      </c>
      <c r="E15" s="3" t="s">
        <v>173</v>
      </c>
      <c r="F15" s="4">
        <f t="shared" si="0"/>
        <v>585744.80000000005</v>
      </c>
      <c r="G15" s="4">
        <v>0</v>
      </c>
      <c r="H15" s="4">
        <f t="shared" si="1"/>
        <v>878617.2</v>
      </c>
      <c r="I15" s="4">
        <v>207424.63400000005</v>
      </c>
      <c r="J15" s="4">
        <v>1464362</v>
      </c>
    </row>
    <row r="16" spans="1:10" ht="15" thickBot="1" x14ac:dyDescent="0.35">
      <c r="A16" s="2" t="s">
        <v>39</v>
      </c>
      <c r="B16" s="3" t="s">
        <v>40</v>
      </c>
      <c r="C16" s="3">
        <v>60</v>
      </c>
      <c r="D16" s="3" t="s">
        <v>12</v>
      </c>
      <c r="E16" s="3" t="s">
        <v>173</v>
      </c>
      <c r="F16" s="4">
        <f t="shared" si="0"/>
        <v>763746.4</v>
      </c>
      <c r="G16" s="4">
        <v>0</v>
      </c>
      <c r="H16" s="4">
        <f t="shared" si="1"/>
        <v>1145619.5999999999</v>
      </c>
      <c r="I16" s="4">
        <v>270458.62000000005</v>
      </c>
      <c r="J16" s="4">
        <v>1909366</v>
      </c>
    </row>
    <row r="17" spans="1:10" ht="15" thickBot="1" x14ac:dyDescent="0.35">
      <c r="A17" s="2" t="s">
        <v>41</v>
      </c>
      <c r="B17" s="3" t="s">
        <v>42</v>
      </c>
      <c r="C17" s="3">
        <v>60</v>
      </c>
      <c r="D17" s="3" t="s">
        <v>12</v>
      </c>
      <c r="E17" s="3" t="s">
        <v>173</v>
      </c>
      <c r="F17" s="4">
        <f t="shared" si="0"/>
        <v>2283006.8000000003</v>
      </c>
      <c r="G17" s="4">
        <v>0</v>
      </c>
      <c r="H17" s="4">
        <f t="shared" si="1"/>
        <v>3424510.1999999997</v>
      </c>
      <c r="I17" s="4">
        <v>808459.19399999978</v>
      </c>
      <c r="J17" s="4">
        <v>5707517</v>
      </c>
    </row>
    <row r="18" spans="1:10" ht="15" thickBot="1" x14ac:dyDescent="0.35">
      <c r="A18" s="2" t="s">
        <v>43</v>
      </c>
      <c r="B18" s="3" t="s">
        <v>44</v>
      </c>
      <c r="C18" s="3">
        <v>60</v>
      </c>
      <c r="D18" s="3" t="s">
        <v>12</v>
      </c>
      <c r="E18" s="3" t="s">
        <v>173</v>
      </c>
      <c r="F18" s="4">
        <f t="shared" si="0"/>
        <v>997126.02</v>
      </c>
      <c r="G18" s="4">
        <v>0</v>
      </c>
      <c r="H18" s="4">
        <f t="shared" si="1"/>
        <v>1495689.0299999998</v>
      </c>
      <c r="I18" s="4">
        <v>353103.33799999999</v>
      </c>
      <c r="J18" s="4">
        <v>2492815.0499999998</v>
      </c>
    </row>
    <row r="19" spans="1:10" ht="15" thickBot="1" x14ac:dyDescent="0.35">
      <c r="A19" s="2" t="s">
        <v>45</v>
      </c>
      <c r="B19" s="3" t="s">
        <v>46</v>
      </c>
      <c r="C19" s="3">
        <v>60</v>
      </c>
      <c r="D19" s="3" t="s">
        <v>12</v>
      </c>
      <c r="E19" s="3" t="s">
        <v>173</v>
      </c>
      <c r="F19" s="4">
        <f t="shared" si="0"/>
        <v>1584674.4000000001</v>
      </c>
      <c r="G19" s="4">
        <v>0</v>
      </c>
      <c r="H19" s="4">
        <f t="shared" si="1"/>
        <v>2377011.6</v>
      </c>
      <c r="I19" s="4">
        <v>561167.38700000034</v>
      </c>
      <c r="J19" s="4">
        <v>3961686</v>
      </c>
    </row>
    <row r="20" spans="1:10" ht="15" thickBot="1" x14ac:dyDescent="0.35">
      <c r="A20" s="2" t="s">
        <v>47</v>
      </c>
      <c r="B20" s="3" t="s">
        <v>48</v>
      </c>
      <c r="C20" s="3">
        <v>60</v>
      </c>
      <c r="D20" s="3" t="s">
        <v>12</v>
      </c>
      <c r="E20" s="3" t="s">
        <v>173</v>
      </c>
      <c r="F20" s="4">
        <f t="shared" si="0"/>
        <v>666957.20000000007</v>
      </c>
      <c r="G20" s="4">
        <v>0</v>
      </c>
      <c r="H20" s="4">
        <f t="shared" si="1"/>
        <v>1000435.7999999999</v>
      </c>
      <c r="I20" s="4">
        <v>236183.91800000003</v>
      </c>
      <c r="J20" s="4">
        <v>1667393</v>
      </c>
    </row>
    <row r="21" spans="1:10" ht="15" thickBot="1" x14ac:dyDescent="0.35">
      <c r="A21" s="2" t="s">
        <v>49</v>
      </c>
      <c r="B21" s="3" t="s">
        <v>50</v>
      </c>
      <c r="C21" s="3">
        <v>60</v>
      </c>
      <c r="D21" s="3" t="s">
        <v>12</v>
      </c>
      <c r="E21" s="3" t="s">
        <v>173</v>
      </c>
      <c r="F21" s="4">
        <f t="shared" si="0"/>
        <v>761478</v>
      </c>
      <c r="G21" s="4">
        <v>0</v>
      </c>
      <c r="H21" s="4">
        <f t="shared" si="1"/>
        <v>1142217</v>
      </c>
      <c r="I21" s="4">
        <v>269655.85900000011</v>
      </c>
      <c r="J21" s="4">
        <v>1903695</v>
      </c>
    </row>
    <row r="22" spans="1:10" ht="15" thickBot="1" x14ac:dyDescent="0.35">
      <c r="A22" s="2" t="s">
        <v>51</v>
      </c>
      <c r="B22" s="3" t="s">
        <v>52</v>
      </c>
      <c r="C22" s="3">
        <v>60</v>
      </c>
      <c r="D22" s="3" t="s">
        <v>12</v>
      </c>
      <c r="E22" s="3" t="s">
        <v>173</v>
      </c>
      <c r="F22" s="4">
        <f>J22*0.4</f>
        <v>574394.24400000006</v>
      </c>
      <c r="G22" s="4">
        <f>J22*0.6</f>
        <v>861591.36600000004</v>
      </c>
      <c r="H22" s="4">
        <v>0</v>
      </c>
      <c r="I22" s="4">
        <v>203405.77799999993</v>
      </c>
      <c r="J22" s="4">
        <v>1435985.61</v>
      </c>
    </row>
    <row r="23" spans="1:10" ht="15" thickBot="1" x14ac:dyDescent="0.35">
      <c r="A23" s="2" t="s">
        <v>53</v>
      </c>
      <c r="B23" s="3" t="s">
        <v>54</v>
      </c>
      <c r="C23" s="3">
        <v>60</v>
      </c>
      <c r="D23" s="3" t="s">
        <v>55</v>
      </c>
      <c r="E23" s="3" t="s">
        <v>173</v>
      </c>
      <c r="F23" s="4">
        <f t="shared" ref="F23:F39" si="2">J23*0.4</f>
        <v>1484823.112</v>
      </c>
      <c r="G23" s="4">
        <v>0</v>
      </c>
      <c r="H23" s="4">
        <f t="shared" ref="H23:H39" si="3">J23*0.6</f>
        <v>2227234.6679999996</v>
      </c>
      <c r="I23" s="4">
        <v>525807.93000000005</v>
      </c>
      <c r="J23" s="4">
        <v>3712057.78</v>
      </c>
    </row>
    <row r="24" spans="1:10" ht="15" thickBot="1" x14ac:dyDescent="0.35">
      <c r="A24" s="2" t="s">
        <v>56</v>
      </c>
      <c r="B24" s="3" t="s">
        <v>57</v>
      </c>
      <c r="C24" s="3">
        <v>60</v>
      </c>
      <c r="D24" s="3" t="s">
        <v>55</v>
      </c>
      <c r="E24" s="3" t="s">
        <v>173</v>
      </c>
      <c r="F24" s="4">
        <f t="shared" si="2"/>
        <v>1196185.1440000001</v>
      </c>
      <c r="G24" s="4">
        <v>0</v>
      </c>
      <c r="H24" s="4">
        <f t="shared" si="3"/>
        <v>1794277.7159999998</v>
      </c>
      <c r="I24" s="4">
        <v>423594.55399999989</v>
      </c>
      <c r="J24" s="4">
        <v>2990462.86</v>
      </c>
    </row>
    <row r="25" spans="1:10" ht="15" thickBot="1" x14ac:dyDescent="0.35">
      <c r="A25" s="2" t="s">
        <v>58</v>
      </c>
      <c r="B25" s="3" t="s">
        <v>59</v>
      </c>
      <c r="C25" s="3">
        <v>60</v>
      </c>
      <c r="D25" s="3" t="s">
        <v>55</v>
      </c>
      <c r="E25" s="3" t="s">
        <v>173</v>
      </c>
      <c r="F25" s="4">
        <f t="shared" si="2"/>
        <v>1086041.2</v>
      </c>
      <c r="G25" s="4">
        <v>0</v>
      </c>
      <c r="H25" s="4">
        <f t="shared" si="3"/>
        <v>1629061.8</v>
      </c>
      <c r="I25" s="4">
        <v>384591.25400000019</v>
      </c>
      <c r="J25" s="4">
        <v>2715103</v>
      </c>
    </row>
    <row r="26" spans="1:10" ht="15" thickBot="1" x14ac:dyDescent="0.35">
      <c r="A26" s="2" t="s">
        <v>60</v>
      </c>
      <c r="B26" s="3" t="s">
        <v>61</v>
      </c>
      <c r="C26" s="3">
        <v>60</v>
      </c>
      <c r="D26" s="3" t="s">
        <v>55</v>
      </c>
      <c r="E26" s="3" t="s">
        <v>173</v>
      </c>
      <c r="F26" s="4">
        <f t="shared" si="2"/>
        <v>3411141.2</v>
      </c>
      <c r="G26" s="4">
        <v>0</v>
      </c>
      <c r="H26" s="4">
        <f t="shared" si="3"/>
        <v>5116711.8</v>
      </c>
      <c r="I26" s="4">
        <v>1207956.8120000004</v>
      </c>
      <c r="J26" s="4">
        <v>8527853</v>
      </c>
    </row>
    <row r="27" spans="1:10" ht="15" thickBot="1" x14ac:dyDescent="0.35">
      <c r="A27" s="2" t="s">
        <v>62</v>
      </c>
      <c r="B27" s="3" t="s">
        <v>63</v>
      </c>
      <c r="C27" s="3">
        <v>60</v>
      </c>
      <c r="D27" s="3" t="s">
        <v>55</v>
      </c>
      <c r="E27" s="3" t="s">
        <v>173</v>
      </c>
      <c r="F27" s="4">
        <f t="shared" si="2"/>
        <v>1318994.068</v>
      </c>
      <c r="G27" s="4">
        <v>0</v>
      </c>
      <c r="H27" s="4">
        <f t="shared" si="3"/>
        <v>1978491.102</v>
      </c>
      <c r="I27" s="4">
        <v>467083.41400000011</v>
      </c>
      <c r="J27" s="4">
        <v>3297485.17</v>
      </c>
    </row>
    <row r="28" spans="1:10" ht="15" thickBot="1" x14ac:dyDescent="0.35">
      <c r="A28" s="2" t="s">
        <v>64</v>
      </c>
      <c r="B28" s="3" t="s">
        <v>65</v>
      </c>
      <c r="C28" s="3">
        <v>60</v>
      </c>
      <c r="D28" s="3" t="s">
        <v>55</v>
      </c>
      <c r="E28" s="3" t="s">
        <v>173</v>
      </c>
      <c r="F28" s="4">
        <f t="shared" si="2"/>
        <v>2255482</v>
      </c>
      <c r="G28" s="4">
        <v>0</v>
      </c>
      <c r="H28" s="4">
        <f t="shared" si="3"/>
        <v>3383223</v>
      </c>
      <c r="I28" s="4">
        <v>798714.48299999989</v>
      </c>
      <c r="J28" s="4">
        <v>5638705</v>
      </c>
    </row>
    <row r="29" spans="1:10" ht="15" thickBot="1" x14ac:dyDescent="0.35">
      <c r="A29" s="2" t="s">
        <v>66</v>
      </c>
      <c r="B29" s="3" t="s">
        <v>67</v>
      </c>
      <c r="C29" s="3">
        <v>60</v>
      </c>
      <c r="D29" s="3" t="s">
        <v>55</v>
      </c>
      <c r="E29" s="3" t="s">
        <v>173</v>
      </c>
      <c r="F29" s="4">
        <f t="shared" si="2"/>
        <v>1432735.1440000001</v>
      </c>
      <c r="G29" s="4">
        <v>0</v>
      </c>
      <c r="H29" s="4">
        <f t="shared" si="3"/>
        <v>2149102.716</v>
      </c>
      <c r="I29" s="4">
        <v>507362.21599999996</v>
      </c>
      <c r="J29" s="4">
        <v>3581837.86</v>
      </c>
    </row>
    <row r="30" spans="1:10" ht="15" thickBot="1" x14ac:dyDescent="0.35">
      <c r="A30" s="2" t="s">
        <v>68</v>
      </c>
      <c r="B30" s="3" t="s">
        <v>69</v>
      </c>
      <c r="C30" s="3">
        <v>60</v>
      </c>
      <c r="D30" s="3" t="s">
        <v>55</v>
      </c>
      <c r="E30" s="3" t="s">
        <v>173</v>
      </c>
      <c r="F30" s="4">
        <f t="shared" si="2"/>
        <v>4701916.7120000003</v>
      </c>
      <c r="G30" s="4">
        <v>0</v>
      </c>
      <c r="H30" s="4">
        <f t="shared" si="3"/>
        <v>7052875.067999999</v>
      </c>
      <c r="I30" s="4">
        <v>1665048.2539999997</v>
      </c>
      <c r="J30" s="4">
        <v>11754791.779999999</v>
      </c>
    </row>
    <row r="31" spans="1:10" ht="15" thickBot="1" x14ac:dyDescent="0.35">
      <c r="A31" s="2" t="s">
        <v>70</v>
      </c>
      <c r="B31" s="3" t="s">
        <v>71</v>
      </c>
      <c r="C31" s="3">
        <v>60</v>
      </c>
      <c r="D31" s="3" t="s">
        <v>55</v>
      </c>
      <c r="E31" s="3" t="s">
        <v>173</v>
      </c>
      <c r="F31" s="4">
        <f t="shared" si="2"/>
        <v>1625344.5960000001</v>
      </c>
      <c r="G31" s="4">
        <v>0</v>
      </c>
      <c r="H31" s="4">
        <f t="shared" si="3"/>
        <v>2438016.8939999999</v>
      </c>
      <c r="I31" s="4">
        <v>575568.01799999981</v>
      </c>
      <c r="J31" s="4">
        <v>4063361.49</v>
      </c>
    </row>
    <row r="32" spans="1:10" ht="15" thickBot="1" x14ac:dyDescent="0.35">
      <c r="A32" s="2" t="s">
        <v>72</v>
      </c>
      <c r="B32" s="3" t="s">
        <v>73</v>
      </c>
      <c r="C32" s="3">
        <v>60</v>
      </c>
      <c r="D32" s="3" t="s">
        <v>55</v>
      </c>
      <c r="E32" s="3" t="s">
        <v>173</v>
      </c>
      <c r="F32" s="4">
        <f t="shared" si="2"/>
        <v>495046.80000000005</v>
      </c>
      <c r="G32" s="4">
        <v>0</v>
      </c>
      <c r="H32" s="4">
        <f t="shared" si="3"/>
        <v>742570.2</v>
      </c>
      <c r="I32" s="4">
        <v>175307.02399999998</v>
      </c>
      <c r="J32" s="4">
        <v>1237617</v>
      </c>
    </row>
    <row r="33" spans="1:10" ht="15" thickBot="1" x14ac:dyDescent="0.35">
      <c r="A33" s="2" t="s">
        <v>74</v>
      </c>
      <c r="B33" s="3" t="s">
        <v>75</v>
      </c>
      <c r="C33" s="3">
        <v>60</v>
      </c>
      <c r="D33" s="3" t="s">
        <v>55</v>
      </c>
      <c r="E33" s="3" t="s">
        <v>173</v>
      </c>
      <c r="F33" s="4">
        <f t="shared" si="2"/>
        <v>495578</v>
      </c>
      <c r="G33" s="4">
        <v>0</v>
      </c>
      <c r="H33" s="4">
        <f t="shared" si="3"/>
        <v>743367</v>
      </c>
      <c r="I33" s="4">
        <v>175495.05799999999</v>
      </c>
      <c r="J33" s="4">
        <v>1238945</v>
      </c>
    </row>
    <row r="34" spans="1:10" ht="15" thickBot="1" x14ac:dyDescent="0.35">
      <c r="A34" s="2" t="s">
        <v>76</v>
      </c>
      <c r="B34" s="3" t="s">
        <v>77</v>
      </c>
      <c r="C34" s="3">
        <v>60</v>
      </c>
      <c r="D34" s="3" t="s">
        <v>55</v>
      </c>
      <c r="E34" s="3" t="s">
        <v>173</v>
      </c>
      <c r="F34" s="4">
        <f t="shared" si="2"/>
        <v>809064.8</v>
      </c>
      <c r="G34" s="4">
        <v>0</v>
      </c>
      <c r="H34" s="4">
        <f t="shared" si="3"/>
        <v>1213597.2</v>
      </c>
      <c r="I34" s="4">
        <v>286507.44200000004</v>
      </c>
      <c r="J34" s="4">
        <v>2022662</v>
      </c>
    </row>
    <row r="35" spans="1:10" ht="15" thickBot="1" x14ac:dyDescent="0.35">
      <c r="A35" s="2" t="s">
        <v>78</v>
      </c>
      <c r="B35" s="3" t="s">
        <v>79</v>
      </c>
      <c r="C35" s="3">
        <v>60</v>
      </c>
      <c r="D35" s="3" t="s">
        <v>55</v>
      </c>
      <c r="E35" s="3" t="s">
        <v>173</v>
      </c>
      <c r="F35" s="4">
        <f t="shared" si="2"/>
        <v>362824.4</v>
      </c>
      <c r="G35" s="4">
        <v>0</v>
      </c>
      <c r="H35" s="4">
        <f t="shared" si="3"/>
        <v>544236.6</v>
      </c>
      <c r="I35" s="4">
        <v>128484.14499999999</v>
      </c>
      <c r="J35" s="4">
        <v>907061</v>
      </c>
    </row>
    <row r="36" spans="1:10" ht="15" thickBot="1" x14ac:dyDescent="0.35">
      <c r="A36" s="2" t="s">
        <v>80</v>
      </c>
      <c r="B36" s="3" t="s">
        <v>81</v>
      </c>
      <c r="C36" s="3">
        <v>60</v>
      </c>
      <c r="D36" s="3" t="s">
        <v>55</v>
      </c>
      <c r="E36" s="3" t="s">
        <v>173</v>
      </c>
      <c r="F36" s="4">
        <f t="shared" si="2"/>
        <v>7148992.8239999982</v>
      </c>
      <c r="G36" s="4">
        <v>0</v>
      </c>
      <c r="H36" s="4">
        <f t="shared" si="3"/>
        <v>10723489.235999996</v>
      </c>
      <c r="I36" s="4">
        <v>2531608.2170000006</v>
      </c>
      <c r="J36" s="4">
        <v>17872482.059999995</v>
      </c>
    </row>
    <row r="37" spans="1:10" ht="15" thickBot="1" x14ac:dyDescent="0.35">
      <c r="A37" s="2" t="s">
        <v>82</v>
      </c>
      <c r="B37" s="3" t="s">
        <v>83</v>
      </c>
      <c r="C37" s="3">
        <v>60</v>
      </c>
      <c r="D37" s="3" t="s">
        <v>55</v>
      </c>
      <c r="E37" s="3" t="s">
        <v>173</v>
      </c>
      <c r="F37" s="4">
        <f t="shared" si="2"/>
        <v>567715.50800000003</v>
      </c>
      <c r="G37" s="4">
        <v>0</v>
      </c>
      <c r="H37" s="4">
        <f t="shared" si="3"/>
        <v>851573.26199999999</v>
      </c>
      <c r="I37" s="4">
        <v>201040.19399999996</v>
      </c>
      <c r="J37" s="4">
        <v>1419288.77</v>
      </c>
    </row>
    <row r="38" spans="1:10" ht="15" thickBot="1" x14ac:dyDescent="0.35">
      <c r="A38" s="2" t="s">
        <v>84</v>
      </c>
      <c r="B38" s="3" t="s">
        <v>85</v>
      </c>
      <c r="C38" s="3">
        <v>60</v>
      </c>
      <c r="D38" s="3" t="s">
        <v>55</v>
      </c>
      <c r="E38" s="3" t="s">
        <v>173</v>
      </c>
      <c r="F38" s="4">
        <f t="shared" si="2"/>
        <v>931018.8</v>
      </c>
      <c r="G38" s="4">
        <v>0</v>
      </c>
      <c r="H38" s="4">
        <f t="shared" si="3"/>
        <v>1396528.2</v>
      </c>
      <c r="I38" s="4">
        <v>329693.56600000017</v>
      </c>
      <c r="J38" s="4">
        <v>2327547</v>
      </c>
    </row>
    <row r="39" spans="1:10" ht="15" thickBot="1" x14ac:dyDescent="0.35">
      <c r="A39" s="2" t="s">
        <v>86</v>
      </c>
      <c r="B39" s="3" t="s">
        <v>87</v>
      </c>
      <c r="C39" s="3">
        <v>60</v>
      </c>
      <c r="D39" s="3" t="s">
        <v>55</v>
      </c>
      <c r="E39" s="3" t="s">
        <v>173</v>
      </c>
      <c r="F39" s="4">
        <f t="shared" si="2"/>
        <v>3777875.6</v>
      </c>
      <c r="G39" s="4">
        <v>0</v>
      </c>
      <c r="H39" s="4">
        <f t="shared" si="3"/>
        <v>5666813.3999999994</v>
      </c>
      <c r="I39" s="4">
        <v>1337828.1509999996</v>
      </c>
      <c r="J39" s="4">
        <v>9444689</v>
      </c>
    </row>
    <row r="40" spans="1:10" ht="15" thickBot="1" x14ac:dyDescent="0.35">
      <c r="A40" s="2" t="s">
        <v>88</v>
      </c>
      <c r="B40" s="3" t="s">
        <v>89</v>
      </c>
      <c r="C40" s="3">
        <v>60</v>
      </c>
      <c r="D40" s="3" t="s">
        <v>55</v>
      </c>
      <c r="E40" s="3" t="s">
        <v>173</v>
      </c>
      <c r="F40" s="4">
        <f>J40*0.4</f>
        <v>2013448.9159999997</v>
      </c>
      <c r="G40" s="4">
        <f>J40*0.6</f>
        <v>3020173.3739999994</v>
      </c>
      <c r="H40" s="4">
        <v>0</v>
      </c>
      <c r="I40" s="4">
        <v>713004.2039999991</v>
      </c>
      <c r="J40" s="4">
        <v>5033622.2899999991</v>
      </c>
    </row>
    <row r="41" spans="1:10" ht="15" thickBot="1" x14ac:dyDescent="0.35">
      <c r="A41" s="2" t="s">
        <v>90</v>
      </c>
      <c r="B41" s="3" t="s">
        <v>91</v>
      </c>
      <c r="C41" s="3">
        <v>30</v>
      </c>
      <c r="D41" s="3" t="s">
        <v>92</v>
      </c>
      <c r="E41" s="3" t="s">
        <v>173</v>
      </c>
      <c r="F41" s="4">
        <f>J41*0.7</f>
        <v>386332.1</v>
      </c>
      <c r="G41" s="4">
        <v>0</v>
      </c>
      <c r="H41" s="4">
        <f>J41*0.3</f>
        <v>165570.9</v>
      </c>
      <c r="I41" s="4">
        <v>78176.313999999984</v>
      </c>
      <c r="J41" s="4">
        <v>551903</v>
      </c>
    </row>
    <row r="42" spans="1:10" ht="15" thickBot="1" x14ac:dyDescent="0.35">
      <c r="A42" s="2" t="s">
        <v>93</v>
      </c>
      <c r="B42" s="3" t="s">
        <v>94</v>
      </c>
      <c r="C42" s="3">
        <v>30</v>
      </c>
      <c r="D42" s="3" t="s">
        <v>92</v>
      </c>
      <c r="E42" s="3" t="s">
        <v>173</v>
      </c>
      <c r="F42" s="4">
        <f t="shared" ref="F42:F44" si="4">J42*0.7</f>
        <v>611970.1</v>
      </c>
      <c r="G42" s="4">
        <v>0</v>
      </c>
      <c r="H42" s="4">
        <f t="shared" ref="H42:H44" si="5">J42*0.3</f>
        <v>262272.89999999997</v>
      </c>
      <c r="I42" s="4">
        <v>123835.023</v>
      </c>
      <c r="J42" s="4">
        <v>874243</v>
      </c>
    </row>
    <row r="43" spans="1:10" ht="15" thickBot="1" x14ac:dyDescent="0.35">
      <c r="A43" s="2" t="s">
        <v>95</v>
      </c>
      <c r="B43" s="3" t="s">
        <v>96</v>
      </c>
      <c r="C43" s="3">
        <v>30</v>
      </c>
      <c r="D43" s="3" t="s">
        <v>92</v>
      </c>
      <c r="E43" s="3" t="s">
        <v>173</v>
      </c>
      <c r="F43" s="4">
        <f t="shared" si="4"/>
        <v>279605.19999999995</v>
      </c>
      <c r="G43" s="4">
        <v>0</v>
      </c>
      <c r="H43" s="4">
        <f t="shared" si="5"/>
        <v>119830.79999999999</v>
      </c>
      <c r="I43" s="4">
        <v>56579.591000000015</v>
      </c>
      <c r="J43" s="4">
        <v>399436</v>
      </c>
    </row>
    <row r="44" spans="1:10" ht="15" thickBot="1" x14ac:dyDescent="0.35">
      <c r="A44" s="2" t="s">
        <v>97</v>
      </c>
      <c r="B44" s="3" t="s">
        <v>98</v>
      </c>
      <c r="C44" s="3">
        <v>30</v>
      </c>
      <c r="D44" s="3" t="s">
        <v>92</v>
      </c>
      <c r="E44" s="3" t="s">
        <v>173</v>
      </c>
      <c r="F44" s="4">
        <f t="shared" si="4"/>
        <v>3079447.6999999997</v>
      </c>
      <c r="G44" s="4">
        <v>0</v>
      </c>
      <c r="H44" s="4">
        <f t="shared" si="5"/>
        <v>1319763.3</v>
      </c>
      <c r="I44" s="4">
        <v>623142.6050000001</v>
      </c>
      <c r="J44" s="4">
        <v>4399211</v>
      </c>
    </row>
    <row r="45" spans="1:10" ht="15" thickBot="1" x14ac:dyDescent="0.35">
      <c r="A45" s="2" t="s">
        <v>99</v>
      </c>
      <c r="B45" s="3" t="s">
        <v>100</v>
      </c>
      <c r="C45" s="3">
        <v>60</v>
      </c>
      <c r="D45" s="3" t="s">
        <v>92</v>
      </c>
      <c r="E45" s="3" t="s">
        <v>173</v>
      </c>
      <c r="F45" s="4">
        <f>J45*0.4</f>
        <v>5501216</v>
      </c>
      <c r="G45" s="4">
        <v>0</v>
      </c>
      <c r="H45" s="4">
        <f>J45*0.6</f>
        <v>8251824</v>
      </c>
      <c r="I45" s="4">
        <v>2014712.7959999985</v>
      </c>
      <c r="J45" s="4">
        <v>13753040</v>
      </c>
    </row>
    <row r="46" spans="1:10" ht="15" thickBot="1" x14ac:dyDescent="0.35">
      <c r="A46" s="2" t="s">
        <v>101</v>
      </c>
      <c r="B46" s="3" t="s">
        <v>102</v>
      </c>
      <c r="C46" s="3">
        <v>30</v>
      </c>
      <c r="D46" s="3" t="s">
        <v>92</v>
      </c>
      <c r="E46" s="3" t="s">
        <v>173</v>
      </c>
      <c r="F46" s="4">
        <f t="shared" ref="F46:F78" si="6">J46*0.7</f>
        <v>307010.89999999997</v>
      </c>
      <c r="G46" s="4">
        <v>0</v>
      </c>
      <c r="H46" s="4">
        <f t="shared" ref="H46:H78" si="7">J46*0.3</f>
        <v>131576.1</v>
      </c>
      <c r="I46" s="4">
        <v>62125.287000000004</v>
      </c>
      <c r="J46" s="4">
        <v>438587</v>
      </c>
    </row>
    <row r="47" spans="1:10" ht="15" thickBot="1" x14ac:dyDescent="0.35">
      <c r="A47" s="2" t="s">
        <v>103</v>
      </c>
      <c r="B47" s="3" t="s">
        <v>104</v>
      </c>
      <c r="C47" s="3">
        <v>30</v>
      </c>
      <c r="D47" s="3" t="s">
        <v>92</v>
      </c>
      <c r="E47" s="3" t="s">
        <v>173</v>
      </c>
      <c r="F47" s="4">
        <f t="shared" si="6"/>
        <v>209258.69999999998</v>
      </c>
      <c r="G47" s="4">
        <v>0</v>
      </c>
      <c r="H47" s="4">
        <f t="shared" si="7"/>
        <v>89682.3</v>
      </c>
      <c r="I47" s="4">
        <v>42345.101999999999</v>
      </c>
      <c r="J47" s="4">
        <v>298941</v>
      </c>
    </row>
    <row r="48" spans="1:10" ht="15" thickBot="1" x14ac:dyDescent="0.35">
      <c r="A48" s="2" t="s">
        <v>105</v>
      </c>
      <c r="B48" s="3" t="s">
        <v>106</v>
      </c>
      <c r="C48" s="3">
        <v>30</v>
      </c>
      <c r="D48" s="3" t="s">
        <v>92</v>
      </c>
      <c r="E48" s="3" t="s">
        <v>173</v>
      </c>
      <c r="F48" s="4">
        <f t="shared" si="6"/>
        <v>105086.79999999999</v>
      </c>
      <c r="G48" s="4">
        <v>0</v>
      </c>
      <c r="H48" s="4">
        <f t="shared" si="7"/>
        <v>45037.2</v>
      </c>
      <c r="I48" s="4">
        <v>21265.046000000002</v>
      </c>
      <c r="J48" s="4">
        <v>150124</v>
      </c>
    </row>
    <row r="49" spans="1:10" ht="15" thickBot="1" x14ac:dyDescent="0.35">
      <c r="A49" s="2" t="s">
        <v>107</v>
      </c>
      <c r="B49" s="3" t="s">
        <v>108</v>
      </c>
      <c r="C49" s="3">
        <v>30</v>
      </c>
      <c r="D49" s="3" t="s">
        <v>92</v>
      </c>
      <c r="E49" s="3" t="s">
        <v>173</v>
      </c>
      <c r="F49" s="4">
        <f t="shared" si="6"/>
        <v>602441</v>
      </c>
      <c r="G49" s="4">
        <v>0</v>
      </c>
      <c r="H49" s="4">
        <f t="shared" si="7"/>
        <v>258189</v>
      </c>
      <c r="I49" s="4">
        <v>121907.163</v>
      </c>
      <c r="J49" s="4">
        <v>860630</v>
      </c>
    </row>
    <row r="50" spans="1:10" ht="15" thickBot="1" x14ac:dyDescent="0.35">
      <c r="A50" s="2" t="s">
        <v>109</v>
      </c>
      <c r="B50" s="3" t="s">
        <v>110</v>
      </c>
      <c r="C50" s="3">
        <v>30</v>
      </c>
      <c r="D50" s="3" t="s">
        <v>92</v>
      </c>
      <c r="E50" s="3" t="s">
        <v>173</v>
      </c>
      <c r="F50" s="4">
        <f t="shared" si="6"/>
        <v>1038066.3999999999</v>
      </c>
      <c r="G50" s="4">
        <v>0</v>
      </c>
      <c r="H50" s="4">
        <f t="shared" si="7"/>
        <v>444885.6</v>
      </c>
      <c r="I50" s="4">
        <v>210057.34000000005</v>
      </c>
      <c r="J50" s="4">
        <v>1482952</v>
      </c>
    </row>
    <row r="51" spans="1:10" ht="15" thickBot="1" x14ac:dyDescent="0.35">
      <c r="A51" s="2" t="s">
        <v>111</v>
      </c>
      <c r="B51" s="3" t="s">
        <v>112</v>
      </c>
      <c r="C51" s="3">
        <v>30</v>
      </c>
      <c r="D51" s="3" t="s">
        <v>92</v>
      </c>
      <c r="E51" s="3" t="s">
        <v>173</v>
      </c>
      <c r="F51" s="4">
        <f t="shared" si="6"/>
        <v>378313.6</v>
      </c>
      <c r="G51" s="4">
        <v>0</v>
      </c>
      <c r="H51" s="4">
        <f t="shared" si="7"/>
        <v>162134.39999999999</v>
      </c>
      <c r="I51" s="4">
        <v>76553.55799999999</v>
      </c>
      <c r="J51" s="4">
        <v>540448</v>
      </c>
    </row>
    <row r="52" spans="1:10" ht="15" thickBot="1" x14ac:dyDescent="0.35">
      <c r="A52" s="2" t="s">
        <v>113</v>
      </c>
      <c r="B52" s="3" t="s">
        <v>114</v>
      </c>
      <c r="C52" s="3">
        <v>30</v>
      </c>
      <c r="D52" s="3" t="s">
        <v>92</v>
      </c>
      <c r="E52" s="3" t="s">
        <v>173</v>
      </c>
      <c r="F52" s="4">
        <f t="shared" si="6"/>
        <v>470512.69999999995</v>
      </c>
      <c r="G52" s="4">
        <v>0</v>
      </c>
      <c r="H52" s="4">
        <f t="shared" si="7"/>
        <v>201648.3</v>
      </c>
      <c r="I52" s="4">
        <v>95210.154999999999</v>
      </c>
      <c r="J52" s="4">
        <v>672161</v>
      </c>
    </row>
    <row r="53" spans="1:10" ht="15" thickBot="1" x14ac:dyDescent="0.35">
      <c r="A53" s="2" t="s">
        <v>115</v>
      </c>
      <c r="B53" s="3" t="s">
        <v>116</v>
      </c>
      <c r="C53" s="3">
        <v>30</v>
      </c>
      <c r="D53" s="3" t="s">
        <v>92</v>
      </c>
      <c r="E53" s="3" t="s">
        <v>173</v>
      </c>
      <c r="F53" s="4">
        <f t="shared" si="6"/>
        <v>120927.09999999999</v>
      </c>
      <c r="G53" s="4">
        <v>0</v>
      </c>
      <c r="H53" s="4">
        <f t="shared" si="7"/>
        <v>51825.9</v>
      </c>
      <c r="I53" s="4">
        <v>24470.391</v>
      </c>
      <c r="J53" s="4">
        <v>172753</v>
      </c>
    </row>
    <row r="54" spans="1:10" ht="15" thickBot="1" x14ac:dyDescent="0.35">
      <c r="A54" s="2" t="s">
        <v>117</v>
      </c>
      <c r="B54" s="3" t="s">
        <v>118</v>
      </c>
      <c r="C54" s="3">
        <v>30</v>
      </c>
      <c r="D54" s="3" t="s">
        <v>92</v>
      </c>
      <c r="E54" s="3" t="s">
        <v>173</v>
      </c>
      <c r="F54" s="4">
        <f t="shared" si="6"/>
        <v>798280.99399999995</v>
      </c>
      <c r="G54" s="4">
        <v>0</v>
      </c>
      <c r="H54" s="4">
        <f t="shared" si="7"/>
        <v>342120.42599999998</v>
      </c>
      <c r="I54" s="4">
        <v>161536.63799999998</v>
      </c>
      <c r="J54" s="4">
        <v>1140401.42</v>
      </c>
    </row>
    <row r="55" spans="1:10" ht="15" thickBot="1" x14ac:dyDescent="0.35">
      <c r="A55" s="2" t="s">
        <v>119</v>
      </c>
      <c r="B55" s="3" t="s">
        <v>120</v>
      </c>
      <c r="C55" s="3">
        <v>30</v>
      </c>
      <c r="D55" s="3" t="s">
        <v>92</v>
      </c>
      <c r="E55" s="3" t="s">
        <v>173</v>
      </c>
      <c r="F55" s="4">
        <f t="shared" si="6"/>
        <v>501584.3</v>
      </c>
      <c r="G55" s="4">
        <v>0</v>
      </c>
      <c r="H55" s="4">
        <f t="shared" si="7"/>
        <v>214964.69999999998</v>
      </c>
      <c r="I55" s="4">
        <v>101498.31000000001</v>
      </c>
      <c r="J55" s="4">
        <v>716549</v>
      </c>
    </row>
    <row r="56" spans="1:10" ht="15" thickBot="1" x14ac:dyDescent="0.35">
      <c r="A56" s="2" t="s">
        <v>121</v>
      </c>
      <c r="B56" s="3" t="s">
        <v>122</v>
      </c>
      <c r="C56" s="3">
        <v>30</v>
      </c>
      <c r="D56" s="3" t="s">
        <v>92</v>
      </c>
      <c r="E56" s="3" t="s">
        <v>173</v>
      </c>
      <c r="F56" s="4">
        <f t="shared" si="6"/>
        <v>514924.19999999995</v>
      </c>
      <c r="G56" s="4">
        <v>0</v>
      </c>
      <c r="H56" s="4">
        <f t="shared" si="7"/>
        <v>220681.8</v>
      </c>
      <c r="I56" s="4">
        <v>104197.54700000002</v>
      </c>
      <c r="J56" s="4">
        <v>735606</v>
      </c>
    </row>
    <row r="57" spans="1:10" ht="15" thickBot="1" x14ac:dyDescent="0.35">
      <c r="A57" s="2" t="s">
        <v>123</v>
      </c>
      <c r="B57" s="3" t="s">
        <v>124</v>
      </c>
      <c r="C57" s="3">
        <v>30</v>
      </c>
      <c r="D57" s="3" t="s">
        <v>92</v>
      </c>
      <c r="E57" s="3" t="s">
        <v>173</v>
      </c>
      <c r="F57" s="4">
        <f t="shared" si="6"/>
        <v>152643.4</v>
      </c>
      <c r="G57" s="4">
        <v>0</v>
      </c>
      <c r="H57" s="4">
        <f t="shared" si="7"/>
        <v>65418.6</v>
      </c>
      <c r="I57" s="4">
        <v>30888.416999999998</v>
      </c>
      <c r="J57" s="4">
        <v>218062</v>
      </c>
    </row>
    <row r="58" spans="1:10" ht="15" thickBot="1" x14ac:dyDescent="0.35">
      <c r="A58" s="2" t="s">
        <v>125</v>
      </c>
      <c r="B58" s="3" t="s">
        <v>126</v>
      </c>
      <c r="C58" s="3">
        <v>30</v>
      </c>
      <c r="D58" s="3" t="s">
        <v>92</v>
      </c>
      <c r="E58" s="3" t="s">
        <v>173</v>
      </c>
      <c r="F58" s="4">
        <f t="shared" si="6"/>
        <v>1300157.845</v>
      </c>
      <c r="G58" s="4">
        <v>0</v>
      </c>
      <c r="H58" s="4">
        <f t="shared" si="7"/>
        <v>557210.505</v>
      </c>
      <c r="I58" s="4">
        <v>263091.67800000001</v>
      </c>
      <c r="J58" s="4">
        <v>1857368.35</v>
      </c>
    </row>
    <row r="59" spans="1:10" ht="15" thickBot="1" x14ac:dyDescent="0.35">
      <c r="A59" s="2" t="s">
        <v>127</v>
      </c>
      <c r="B59" s="3" t="s">
        <v>128</v>
      </c>
      <c r="C59" s="3">
        <v>30</v>
      </c>
      <c r="D59" s="3" t="s">
        <v>92</v>
      </c>
      <c r="E59" s="3" t="s">
        <v>173</v>
      </c>
      <c r="F59" s="4">
        <f t="shared" si="6"/>
        <v>730820.29999999993</v>
      </c>
      <c r="G59" s="4">
        <v>0</v>
      </c>
      <c r="H59" s="4">
        <f t="shared" si="7"/>
        <v>313208.7</v>
      </c>
      <c r="I59" s="4">
        <v>147884.81699999998</v>
      </c>
      <c r="J59" s="4">
        <v>1044029</v>
      </c>
    </row>
    <row r="60" spans="1:10" ht="15" thickBot="1" x14ac:dyDescent="0.35">
      <c r="A60" s="2" t="s">
        <v>129</v>
      </c>
      <c r="B60" s="3" t="s">
        <v>130</v>
      </c>
      <c r="C60" s="3">
        <v>30</v>
      </c>
      <c r="D60" s="3" t="s">
        <v>92</v>
      </c>
      <c r="E60" s="3" t="s">
        <v>173</v>
      </c>
      <c r="F60" s="4">
        <f t="shared" si="6"/>
        <v>234800.99999999997</v>
      </c>
      <c r="G60" s="4">
        <v>0</v>
      </c>
      <c r="H60" s="4">
        <f t="shared" si="7"/>
        <v>100629</v>
      </c>
      <c r="I60" s="4">
        <v>47512.974999999999</v>
      </c>
      <c r="J60" s="4">
        <v>335430</v>
      </c>
    </row>
    <row r="61" spans="1:10" ht="15" thickBot="1" x14ac:dyDescent="0.35">
      <c r="A61" s="2" t="s">
        <v>131</v>
      </c>
      <c r="B61" s="3" t="s">
        <v>132</v>
      </c>
      <c r="C61" s="3">
        <v>30</v>
      </c>
      <c r="D61" s="3" t="s">
        <v>92</v>
      </c>
      <c r="E61" s="3" t="s">
        <v>173</v>
      </c>
      <c r="F61" s="4">
        <f t="shared" si="6"/>
        <v>104076</v>
      </c>
      <c r="G61" s="4">
        <v>0</v>
      </c>
      <c r="H61" s="4">
        <f t="shared" si="7"/>
        <v>44604</v>
      </c>
      <c r="I61" s="4">
        <v>21060.186999999998</v>
      </c>
      <c r="J61" s="4">
        <v>148680</v>
      </c>
    </row>
    <row r="62" spans="1:10" ht="15" thickBot="1" x14ac:dyDescent="0.35">
      <c r="A62" s="2" t="s">
        <v>133</v>
      </c>
      <c r="B62" s="3" t="s">
        <v>134</v>
      </c>
      <c r="C62" s="3">
        <v>30</v>
      </c>
      <c r="D62" s="3" t="s">
        <v>92</v>
      </c>
      <c r="E62" s="3" t="s">
        <v>173</v>
      </c>
      <c r="F62" s="4">
        <f t="shared" si="6"/>
        <v>212405.19999999998</v>
      </c>
      <c r="G62" s="4">
        <v>0</v>
      </c>
      <c r="H62" s="4">
        <f t="shared" si="7"/>
        <v>91030.8</v>
      </c>
      <c r="I62" s="4">
        <v>42981.317000000003</v>
      </c>
      <c r="J62" s="4">
        <v>303436</v>
      </c>
    </row>
    <row r="63" spans="1:10" ht="15" thickBot="1" x14ac:dyDescent="0.35">
      <c r="A63" s="2" t="s">
        <v>135</v>
      </c>
      <c r="B63" s="3" t="s">
        <v>136</v>
      </c>
      <c r="C63" s="3">
        <v>30</v>
      </c>
      <c r="D63" s="3" t="s">
        <v>92</v>
      </c>
      <c r="E63" s="3" t="s">
        <v>173</v>
      </c>
      <c r="F63" s="4">
        <f t="shared" si="6"/>
        <v>101320.79999999999</v>
      </c>
      <c r="G63" s="4">
        <v>0</v>
      </c>
      <c r="H63" s="4">
        <f t="shared" si="7"/>
        <v>43423.199999999997</v>
      </c>
      <c r="I63" s="4">
        <v>20502.564999999999</v>
      </c>
      <c r="J63" s="4">
        <v>144744</v>
      </c>
    </row>
    <row r="64" spans="1:10" ht="15" thickBot="1" x14ac:dyDescent="0.35">
      <c r="A64" s="2" t="s">
        <v>137</v>
      </c>
      <c r="B64" s="3" t="s">
        <v>138</v>
      </c>
      <c r="C64" s="3">
        <v>30</v>
      </c>
      <c r="D64" s="3" t="s">
        <v>92</v>
      </c>
      <c r="E64" s="3" t="s">
        <v>173</v>
      </c>
      <c r="F64" s="4">
        <f t="shared" si="6"/>
        <v>375704</v>
      </c>
      <c r="G64" s="4">
        <v>0</v>
      </c>
      <c r="H64" s="4">
        <f t="shared" si="7"/>
        <v>161016</v>
      </c>
      <c r="I64" s="4">
        <v>76025.304000000004</v>
      </c>
      <c r="J64" s="4">
        <v>536720</v>
      </c>
    </row>
    <row r="65" spans="1:10" ht="15" thickBot="1" x14ac:dyDescent="0.35">
      <c r="A65" s="2" t="s">
        <v>139</v>
      </c>
      <c r="B65" s="3" t="s">
        <v>140</v>
      </c>
      <c r="C65" s="3">
        <v>30</v>
      </c>
      <c r="D65" s="3" t="s">
        <v>141</v>
      </c>
      <c r="E65" s="3" t="s">
        <v>173</v>
      </c>
      <c r="F65" s="4">
        <f t="shared" si="6"/>
        <v>487195.8</v>
      </c>
      <c r="G65" s="4">
        <v>0</v>
      </c>
      <c r="H65" s="4">
        <f t="shared" si="7"/>
        <v>208798.19999999998</v>
      </c>
      <c r="I65" s="4">
        <v>98586.055999999997</v>
      </c>
      <c r="J65" s="4">
        <v>695994</v>
      </c>
    </row>
    <row r="66" spans="1:10" ht="15" thickBot="1" x14ac:dyDescent="0.35">
      <c r="A66" s="2" t="s">
        <v>142</v>
      </c>
      <c r="B66" s="3" t="s">
        <v>143</v>
      </c>
      <c r="C66" s="3">
        <v>30</v>
      </c>
      <c r="D66" s="3" t="s">
        <v>141</v>
      </c>
      <c r="E66" s="3" t="s">
        <v>173</v>
      </c>
      <c r="F66" s="4">
        <f t="shared" si="6"/>
        <v>458173.8</v>
      </c>
      <c r="G66" s="4">
        <v>0</v>
      </c>
      <c r="H66" s="4">
        <f t="shared" si="7"/>
        <v>196360.19999999998</v>
      </c>
      <c r="I66" s="4">
        <v>92713.891999999993</v>
      </c>
      <c r="J66" s="4">
        <v>654534</v>
      </c>
    </row>
    <row r="67" spans="1:10" ht="15" thickBot="1" x14ac:dyDescent="0.35">
      <c r="A67" s="2" t="s">
        <v>144</v>
      </c>
      <c r="B67" s="3" t="s">
        <v>145</v>
      </c>
      <c r="C67" s="3">
        <v>30</v>
      </c>
      <c r="D67" s="3" t="s">
        <v>141</v>
      </c>
      <c r="E67" s="3" t="s">
        <v>173</v>
      </c>
      <c r="F67" s="4">
        <f t="shared" si="6"/>
        <v>1065440.5999999999</v>
      </c>
      <c r="G67" s="4">
        <v>0</v>
      </c>
      <c r="H67" s="4">
        <f t="shared" si="7"/>
        <v>456617.39999999997</v>
      </c>
      <c r="I67" s="4">
        <v>215597.549</v>
      </c>
      <c r="J67" s="4">
        <v>1522058</v>
      </c>
    </row>
    <row r="68" spans="1:10" ht="15" thickBot="1" x14ac:dyDescent="0.35">
      <c r="A68" s="2" t="s">
        <v>146</v>
      </c>
      <c r="B68" s="3" t="s">
        <v>147</v>
      </c>
      <c r="C68" s="3">
        <v>30</v>
      </c>
      <c r="D68" s="3" t="s">
        <v>141</v>
      </c>
      <c r="E68" s="3" t="s">
        <v>173</v>
      </c>
      <c r="F68" s="4">
        <f t="shared" si="6"/>
        <v>570218.6</v>
      </c>
      <c r="G68" s="4">
        <v>0</v>
      </c>
      <c r="H68" s="4">
        <f t="shared" si="7"/>
        <v>244379.4</v>
      </c>
      <c r="I68" s="4">
        <v>115386.01699999999</v>
      </c>
      <c r="J68" s="4">
        <v>814598</v>
      </c>
    </row>
    <row r="69" spans="1:10" ht="15" thickBot="1" x14ac:dyDescent="0.35">
      <c r="A69" s="2" t="s">
        <v>148</v>
      </c>
      <c r="B69" s="3" t="s">
        <v>149</v>
      </c>
      <c r="C69" s="3">
        <v>30</v>
      </c>
      <c r="D69" s="3" t="s">
        <v>141</v>
      </c>
      <c r="E69" s="3" t="s">
        <v>173</v>
      </c>
      <c r="F69" s="4">
        <f t="shared" si="6"/>
        <v>323409.09999999998</v>
      </c>
      <c r="G69" s="4">
        <v>0</v>
      </c>
      <c r="H69" s="4">
        <f t="shared" si="7"/>
        <v>138603.9</v>
      </c>
      <c r="I69" s="4">
        <v>65443.673999999992</v>
      </c>
      <c r="J69" s="4">
        <v>462013</v>
      </c>
    </row>
    <row r="70" spans="1:10" ht="15" thickBot="1" x14ac:dyDescent="0.35">
      <c r="A70" s="2" t="s">
        <v>150</v>
      </c>
      <c r="B70" s="3" t="s">
        <v>151</v>
      </c>
      <c r="C70" s="3">
        <v>30</v>
      </c>
      <c r="D70" s="3" t="s">
        <v>141</v>
      </c>
      <c r="E70" s="3" t="s">
        <v>173</v>
      </c>
      <c r="F70" s="4">
        <f t="shared" si="6"/>
        <v>315094.5</v>
      </c>
      <c r="G70" s="4">
        <v>0</v>
      </c>
      <c r="H70" s="4">
        <f t="shared" si="7"/>
        <v>135040.5</v>
      </c>
      <c r="I70" s="4">
        <v>63760.7</v>
      </c>
      <c r="J70" s="4">
        <v>450135</v>
      </c>
    </row>
    <row r="71" spans="1:10" ht="15" thickBot="1" x14ac:dyDescent="0.35">
      <c r="A71" s="2" t="s">
        <v>152</v>
      </c>
      <c r="B71" s="3" t="s">
        <v>153</v>
      </c>
      <c r="C71" s="3">
        <v>30</v>
      </c>
      <c r="D71" s="3" t="s">
        <v>141</v>
      </c>
      <c r="E71" s="3" t="s">
        <v>173</v>
      </c>
      <c r="F71" s="4">
        <f t="shared" si="6"/>
        <v>352039.1</v>
      </c>
      <c r="G71" s="4">
        <v>0</v>
      </c>
      <c r="H71" s="4">
        <f t="shared" si="7"/>
        <v>150873.9</v>
      </c>
      <c r="I71" s="4">
        <v>71236.822</v>
      </c>
      <c r="J71" s="4">
        <v>502913</v>
      </c>
    </row>
    <row r="72" spans="1:10" ht="15" thickBot="1" x14ac:dyDescent="0.35">
      <c r="A72" s="2" t="s">
        <v>154</v>
      </c>
      <c r="B72" s="3" t="s">
        <v>155</v>
      </c>
      <c r="C72" s="3">
        <v>30</v>
      </c>
      <c r="D72" s="3" t="s">
        <v>141</v>
      </c>
      <c r="E72" s="3" t="s">
        <v>173</v>
      </c>
      <c r="F72" s="4">
        <f t="shared" si="6"/>
        <v>475530.3</v>
      </c>
      <c r="G72" s="4">
        <v>0</v>
      </c>
      <c r="H72" s="4">
        <f t="shared" si="7"/>
        <v>203798.69999999998</v>
      </c>
      <c r="I72" s="4">
        <v>96225.895000000048</v>
      </c>
      <c r="J72" s="4">
        <v>679329</v>
      </c>
    </row>
    <row r="73" spans="1:10" ht="15" thickBot="1" x14ac:dyDescent="0.35">
      <c r="A73" s="2" t="s">
        <v>156</v>
      </c>
      <c r="B73" s="3" t="s">
        <v>157</v>
      </c>
      <c r="C73" s="3">
        <v>30</v>
      </c>
      <c r="D73" s="3" t="s">
        <v>141</v>
      </c>
      <c r="E73" s="3" t="s">
        <v>173</v>
      </c>
      <c r="F73" s="4">
        <f t="shared" si="6"/>
        <v>313946.5</v>
      </c>
      <c r="G73" s="4">
        <v>0</v>
      </c>
      <c r="H73" s="4">
        <f t="shared" si="7"/>
        <v>134548.5</v>
      </c>
      <c r="I73" s="4">
        <v>63528.697999999997</v>
      </c>
      <c r="J73" s="4">
        <v>448495</v>
      </c>
    </row>
    <row r="74" spans="1:10" ht="15" thickBot="1" x14ac:dyDescent="0.35">
      <c r="A74" s="2" t="s">
        <v>158</v>
      </c>
      <c r="B74" s="3" t="s">
        <v>159</v>
      </c>
      <c r="C74" s="3">
        <v>30</v>
      </c>
      <c r="D74" s="3" t="s">
        <v>141</v>
      </c>
      <c r="E74" s="3" t="s">
        <v>173</v>
      </c>
      <c r="F74" s="4">
        <f t="shared" si="6"/>
        <v>255142.99999999997</v>
      </c>
      <c r="G74" s="4">
        <v>0</v>
      </c>
      <c r="H74" s="4">
        <f t="shared" si="7"/>
        <v>109347</v>
      </c>
      <c r="I74" s="4">
        <v>51628.750999999989</v>
      </c>
      <c r="J74" s="4">
        <v>364490</v>
      </c>
    </row>
    <row r="75" spans="1:10" ht="15" thickBot="1" x14ac:dyDescent="0.35">
      <c r="A75" s="2" t="s">
        <v>160</v>
      </c>
      <c r="B75" s="3" t="s">
        <v>161</v>
      </c>
      <c r="C75" s="3">
        <v>30</v>
      </c>
      <c r="D75" s="3" t="s">
        <v>141</v>
      </c>
      <c r="E75" s="3" t="s">
        <v>173</v>
      </c>
      <c r="F75" s="4">
        <f t="shared" si="6"/>
        <v>203069.3</v>
      </c>
      <c r="G75" s="4">
        <v>0</v>
      </c>
      <c r="H75" s="4">
        <f t="shared" si="7"/>
        <v>87029.7</v>
      </c>
      <c r="I75" s="4">
        <v>41092.225000000006</v>
      </c>
      <c r="J75" s="4">
        <v>290099</v>
      </c>
    </row>
    <row r="76" spans="1:10" ht="15" thickBot="1" x14ac:dyDescent="0.35">
      <c r="A76" s="2" t="s">
        <v>162</v>
      </c>
      <c r="B76" s="3" t="s">
        <v>163</v>
      </c>
      <c r="C76" s="3">
        <v>30</v>
      </c>
      <c r="D76" s="3" t="s">
        <v>141</v>
      </c>
      <c r="E76" s="3" t="s">
        <v>173</v>
      </c>
      <c r="F76" s="4">
        <f t="shared" si="6"/>
        <v>333326</v>
      </c>
      <c r="G76" s="4">
        <v>0</v>
      </c>
      <c r="H76" s="4">
        <f t="shared" si="7"/>
        <v>142854</v>
      </c>
      <c r="I76" s="4">
        <v>67450.608000000007</v>
      </c>
      <c r="J76" s="4">
        <v>476180</v>
      </c>
    </row>
    <row r="77" spans="1:10" ht="15" thickBot="1" x14ac:dyDescent="0.35">
      <c r="A77" s="2" t="s">
        <v>164</v>
      </c>
      <c r="B77" s="3" t="s">
        <v>165</v>
      </c>
      <c r="C77" s="3">
        <v>30</v>
      </c>
      <c r="D77" s="3" t="s">
        <v>141</v>
      </c>
      <c r="E77" s="3" t="s">
        <v>173</v>
      </c>
      <c r="F77" s="4">
        <f t="shared" si="6"/>
        <v>148967</v>
      </c>
      <c r="G77" s="4">
        <v>0</v>
      </c>
      <c r="H77" s="4">
        <f t="shared" si="7"/>
        <v>63843</v>
      </c>
      <c r="I77" s="4">
        <v>30144.188999999995</v>
      </c>
      <c r="J77" s="4">
        <v>212810</v>
      </c>
    </row>
    <row r="78" spans="1:10" ht="15" thickBot="1" x14ac:dyDescent="0.35">
      <c r="A78" s="2" t="s">
        <v>166</v>
      </c>
      <c r="B78" s="3" t="s">
        <v>167</v>
      </c>
      <c r="C78" s="3">
        <v>30</v>
      </c>
      <c r="D78" s="3" t="s">
        <v>141</v>
      </c>
      <c r="E78" s="3" t="s">
        <v>173</v>
      </c>
      <c r="F78" s="4">
        <f t="shared" si="6"/>
        <v>2989051.0999999996</v>
      </c>
      <c r="G78" s="4">
        <v>0</v>
      </c>
      <c r="H78" s="4">
        <f t="shared" si="7"/>
        <v>1281021.8999999999</v>
      </c>
      <c r="I78" s="4">
        <v>604848.30000000016</v>
      </c>
      <c r="J78" s="4">
        <v>4270073</v>
      </c>
    </row>
    <row r="79" spans="1:10" ht="15" thickBot="1" x14ac:dyDescent="0.35">
      <c r="A79" s="2" t="s">
        <v>168</v>
      </c>
      <c r="B79" s="3" t="s">
        <v>169</v>
      </c>
      <c r="C79" s="3">
        <v>60</v>
      </c>
      <c r="D79" s="3" t="s">
        <v>141</v>
      </c>
      <c r="E79" s="3" t="s">
        <v>173</v>
      </c>
      <c r="F79" s="4">
        <f>J79*0.4</f>
        <v>515130.4</v>
      </c>
      <c r="G79" s="4">
        <v>0</v>
      </c>
      <c r="H79" s="4">
        <f>J79*0.6</f>
        <v>772695.6</v>
      </c>
      <c r="I79" s="4">
        <v>188655.39799999999</v>
      </c>
      <c r="J79" s="4">
        <v>1287826</v>
      </c>
    </row>
    <row r="80" spans="1:10" ht="15" thickBot="1" x14ac:dyDescent="0.35">
      <c r="A80" s="11" t="s">
        <v>170</v>
      </c>
      <c r="B80" s="11"/>
      <c r="C80" s="11"/>
      <c r="D80" s="11"/>
      <c r="E80" s="11"/>
      <c r="F80" s="5">
        <f>SUM(F2:F79)</f>
        <v>90695045.090999976</v>
      </c>
      <c r="G80" s="5">
        <f>SUM(G2:G79)</f>
        <v>3881764.7399999993</v>
      </c>
      <c r="H80" s="5">
        <f>SUM(H2:H79)</f>
        <v>109761201.06900001</v>
      </c>
      <c r="I80" s="5">
        <f>SUM(I2:I79)</f>
        <v>29017017.260999989</v>
      </c>
      <c r="J80" s="5">
        <f>SUM(J2:J79)</f>
        <v>204338010.89999998</v>
      </c>
    </row>
  </sheetData>
  <autoFilter ref="A1:J1" xr:uid="{5110BF4C-7DEC-4516-82EE-193C60D0CEC0}"/>
  <mergeCells count="1">
    <mergeCell ref="A80:E80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BA35-36A0-4501-9CCD-52D0271AA0CD}">
  <dimension ref="A1:J80"/>
  <sheetViews>
    <sheetView workbookViewId="0">
      <selection sqref="A1:XFD1"/>
    </sheetView>
  </sheetViews>
  <sheetFormatPr defaultRowHeight="14.4" x14ac:dyDescent="0.3"/>
  <cols>
    <col min="1" max="1" width="31.109375" bestFit="1" customWidth="1"/>
    <col min="2" max="2" width="12.109375" bestFit="1" customWidth="1"/>
    <col min="3" max="3" width="12.5546875" bestFit="1" customWidth="1"/>
    <col min="4" max="4" width="10.6640625" bestFit="1" customWidth="1"/>
    <col min="5" max="5" width="12.109375" bestFit="1" customWidth="1"/>
    <col min="6" max="6" width="14.109375" bestFit="1" customWidth="1"/>
    <col min="7" max="7" width="21.77734375" bestFit="1" customWidth="1"/>
    <col min="8" max="8" width="22.44140625" bestFit="1" customWidth="1"/>
    <col min="9" max="9" width="14.109375" bestFit="1" customWidth="1"/>
    <col min="10" max="10" width="22.77734375" bestFit="1" customWidth="1"/>
  </cols>
  <sheetData>
    <row r="1" spans="1:10" ht="48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35">
      <c r="A2" s="2" t="s">
        <v>10</v>
      </c>
      <c r="B2" s="3" t="s">
        <v>11</v>
      </c>
      <c r="C2" s="3">
        <v>60</v>
      </c>
      <c r="D2" s="3" t="s">
        <v>12</v>
      </c>
      <c r="E2" s="3" t="s">
        <v>174</v>
      </c>
      <c r="F2" s="4">
        <f>J2*0.4</f>
        <v>2687020.4000000004</v>
      </c>
      <c r="G2" s="4">
        <v>0</v>
      </c>
      <c r="H2" s="4">
        <f>J2*0.6</f>
        <v>4030530.5999999996</v>
      </c>
      <c r="I2" s="4">
        <v>875056.04500000097</v>
      </c>
      <c r="J2" s="4">
        <v>6717551</v>
      </c>
    </row>
    <row r="3" spans="1:10" ht="15" thickBot="1" x14ac:dyDescent="0.35">
      <c r="A3" s="2" t="s">
        <v>13</v>
      </c>
      <c r="B3" s="3" t="s">
        <v>14</v>
      </c>
      <c r="C3" s="3">
        <v>60</v>
      </c>
      <c r="D3" s="3" t="s">
        <v>12</v>
      </c>
      <c r="E3" s="3" t="s">
        <v>174</v>
      </c>
      <c r="F3" s="4">
        <f t="shared" ref="F3:F21" si="0">J3*0.4</f>
        <v>532624.4</v>
      </c>
      <c r="G3" s="4">
        <v>0</v>
      </c>
      <c r="H3" s="4">
        <f t="shared" ref="H3:H21" si="1">J3*0.6</f>
        <v>798936.6</v>
      </c>
      <c r="I3" s="4">
        <v>173327.67799999996</v>
      </c>
      <c r="J3" s="4">
        <v>1331561</v>
      </c>
    </row>
    <row r="4" spans="1:10" ht="15" thickBot="1" x14ac:dyDescent="0.35">
      <c r="A4" s="2" t="s">
        <v>15</v>
      </c>
      <c r="B4" s="3" t="s">
        <v>16</v>
      </c>
      <c r="C4" s="3">
        <v>60</v>
      </c>
      <c r="D4" s="3" t="s">
        <v>12</v>
      </c>
      <c r="E4" s="3" t="s">
        <v>174</v>
      </c>
      <c r="F4" s="4">
        <f t="shared" si="0"/>
        <v>1222251.6000000001</v>
      </c>
      <c r="G4" s="4">
        <v>0</v>
      </c>
      <c r="H4" s="4">
        <f t="shared" si="1"/>
        <v>1833377.4</v>
      </c>
      <c r="I4" s="4">
        <v>398148.01399999979</v>
      </c>
      <c r="J4" s="4">
        <v>3055629</v>
      </c>
    </row>
    <row r="5" spans="1:10" ht="15" thickBot="1" x14ac:dyDescent="0.35">
      <c r="A5" s="2" t="s">
        <v>17</v>
      </c>
      <c r="B5" s="3" t="s">
        <v>18</v>
      </c>
      <c r="C5" s="3">
        <v>60</v>
      </c>
      <c r="D5" s="3" t="s">
        <v>12</v>
      </c>
      <c r="E5" s="3" t="s">
        <v>174</v>
      </c>
      <c r="F5" s="4">
        <f t="shared" si="0"/>
        <v>1122702.7959999999</v>
      </c>
      <c r="G5" s="4">
        <v>0</v>
      </c>
      <c r="H5" s="4">
        <f t="shared" si="1"/>
        <v>1684054.1939999999</v>
      </c>
      <c r="I5" s="4">
        <v>365454.36200000037</v>
      </c>
      <c r="J5" s="4">
        <v>2806756.9899999998</v>
      </c>
    </row>
    <row r="6" spans="1:10" ht="15" thickBot="1" x14ac:dyDescent="0.35">
      <c r="A6" s="2" t="s">
        <v>19</v>
      </c>
      <c r="B6" s="3" t="s">
        <v>20</v>
      </c>
      <c r="C6" s="3">
        <v>60</v>
      </c>
      <c r="D6" s="3" t="s">
        <v>12</v>
      </c>
      <c r="E6" s="3" t="s">
        <v>174</v>
      </c>
      <c r="F6" s="4">
        <f t="shared" si="0"/>
        <v>1011729.2000000001</v>
      </c>
      <c r="G6" s="4">
        <v>0</v>
      </c>
      <c r="H6" s="4">
        <f t="shared" si="1"/>
        <v>1517593.8</v>
      </c>
      <c r="I6" s="4">
        <v>329621.26700000005</v>
      </c>
      <c r="J6" s="4">
        <v>2529323</v>
      </c>
    </row>
    <row r="7" spans="1:10" ht="15" thickBot="1" x14ac:dyDescent="0.35">
      <c r="A7" s="2" t="s">
        <v>21</v>
      </c>
      <c r="B7" s="3" t="s">
        <v>22</v>
      </c>
      <c r="C7" s="3">
        <v>60</v>
      </c>
      <c r="D7" s="3" t="s">
        <v>12</v>
      </c>
      <c r="E7" s="3" t="s">
        <v>174</v>
      </c>
      <c r="F7" s="4">
        <f t="shared" si="0"/>
        <v>2429347.6</v>
      </c>
      <c r="G7" s="4">
        <v>0</v>
      </c>
      <c r="H7" s="4">
        <f t="shared" si="1"/>
        <v>3644021.4</v>
      </c>
      <c r="I7" s="4">
        <v>791823.27799999993</v>
      </c>
      <c r="J7" s="4">
        <v>6073369</v>
      </c>
    </row>
    <row r="8" spans="1:10" ht="15" thickBot="1" x14ac:dyDescent="0.35">
      <c r="A8" s="2" t="s">
        <v>23</v>
      </c>
      <c r="B8" s="3" t="s">
        <v>24</v>
      </c>
      <c r="C8" s="3">
        <v>60</v>
      </c>
      <c r="D8" s="3" t="s">
        <v>12</v>
      </c>
      <c r="E8" s="3" t="s">
        <v>174</v>
      </c>
      <c r="F8" s="4">
        <f t="shared" si="0"/>
        <v>754183.60000000009</v>
      </c>
      <c r="G8" s="4">
        <v>0</v>
      </c>
      <c r="H8" s="4">
        <f t="shared" si="1"/>
        <v>1131275.3999999999</v>
      </c>
      <c r="I8" s="4">
        <v>245479.77699999991</v>
      </c>
      <c r="J8" s="4">
        <v>1885459</v>
      </c>
    </row>
    <row r="9" spans="1:10" ht="15" thickBot="1" x14ac:dyDescent="0.35">
      <c r="A9" s="2" t="s">
        <v>25</v>
      </c>
      <c r="B9" s="3" t="s">
        <v>26</v>
      </c>
      <c r="C9" s="3">
        <v>60</v>
      </c>
      <c r="D9" s="3" t="s">
        <v>12</v>
      </c>
      <c r="E9" s="3" t="s">
        <v>174</v>
      </c>
      <c r="F9" s="4">
        <f t="shared" si="0"/>
        <v>631993.20000000007</v>
      </c>
      <c r="G9" s="4">
        <v>0</v>
      </c>
      <c r="H9" s="4">
        <f t="shared" si="1"/>
        <v>947989.79999999993</v>
      </c>
      <c r="I9" s="4">
        <v>205964.1939999999</v>
      </c>
      <c r="J9" s="4">
        <v>1579983</v>
      </c>
    </row>
    <row r="10" spans="1:10" ht="15" thickBot="1" x14ac:dyDescent="0.35">
      <c r="A10" s="2" t="s">
        <v>27</v>
      </c>
      <c r="B10" s="3" t="s">
        <v>28</v>
      </c>
      <c r="C10" s="3">
        <v>60</v>
      </c>
      <c r="D10" s="3" t="s">
        <v>12</v>
      </c>
      <c r="E10" s="3" t="s">
        <v>174</v>
      </c>
      <c r="F10" s="4">
        <f t="shared" si="0"/>
        <v>1182889.2</v>
      </c>
      <c r="G10" s="4">
        <v>0</v>
      </c>
      <c r="H10" s="4">
        <f t="shared" si="1"/>
        <v>1774333.8</v>
      </c>
      <c r="I10" s="4">
        <v>388529.50199999986</v>
      </c>
      <c r="J10" s="4">
        <v>2957223</v>
      </c>
    </row>
    <row r="11" spans="1:10" ht="15" thickBot="1" x14ac:dyDescent="0.35">
      <c r="A11" s="2" t="s">
        <v>29</v>
      </c>
      <c r="B11" s="3" t="s">
        <v>30</v>
      </c>
      <c r="C11" s="3">
        <v>60</v>
      </c>
      <c r="D11" s="3" t="s">
        <v>12</v>
      </c>
      <c r="E11" s="3" t="s">
        <v>174</v>
      </c>
      <c r="F11" s="4">
        <f t="shared" si="0"/>
        <v>837308</v>
      </c>
      <c r="G11" s="4">
        <v>0</v>
      </c>
      <c r="H11" s="4">
        <f t="shared" si="1"/>
        <v>1255962</v>
      </c>
      <c r="I11" s="4">
        <v>272480.27199999988</v>
      </c>
      <c r="J11" s="4">
        <v>2093270</v>
      </c>
    </row>
    <row r="12" spans="1:10" ht="15" thickBot="1" x14ac:dyDescent="0.35">
      <c r="A12" s="2" t="s">
        <v>31</v>
      </c>
      <c r="B12" s="3" t="s">
        <v>32</v>
      </c>
      <c r="C12" s="3">
        <v>60</v>
      </c>
      <c r="D12" s="3" t="s">
        <v>12</v>
      </c>
      <c r="E12" s="3" t="s">
        <v>174</v>
      </c>
      <c r="F12" s="4">
        <f t="shared" si="0"/>
        <v>1786539.52</v>
      </c>
      <c r="G12" s="4">
        <v>0</v>
      </c>
      <c r="H12" s="4">
        <f t="shared" si="1"/>
        <v>2679809.2799999998</v>
      </c>
      <c r="I12" s="4">
        <v>581384.12200000009</v>
      </c>
      <c r="J12" s="4">
        <v>4466348.8</v>
      </c>
    </row>
    <row r="13" spans="1:10" ht="15" thickBot="1" x14ac:dyDescent="0.35">
      <c r="A13" s="2" t="s">
        <v>33</v>
      </c>
      <c r="B13" s="3" t="s">
        <v>34</v>
      </c>
      <c r="C13" s="3">
        <v>60</v>
      </c>
      <c r="D13" s="3" t="s">
        <v>12</v>
      </c>
      <c r="E13" s="3" t="s">
        <v>174</v>
      </c>
      <c r="F13" s="4">
        <f t="shared" si="0"/>
        <v>1508988.8</v>
      </c>
      <c r="G13" s="4">
        <v>0</v>
      </c>
      <c r="H13" s="4">
        <f t="shared" si="1"/>
        <v>2263483.1999999997</v>
      </c>
      <c r="I13" s="4">
        <v>492123.5999999998</v>
      </c>
      <c r="J13" s="4">
        <v>3772472</v>
      </c>
    </row>
    <row r="14" spans="1:10" ht="15" thickBot="1" x14ac:dyDescent="0.35">
      <c r="A14" s="2" t="s">
        <v>35</v>
      </c>
      <c r="B14" s="3" t="s">
        <v>36</v>
      </c>
      <c r="C14" s="3">
        <v>60</v>
      </c>
      <c r="D14" s="3" t="s">
        <v>12</v>
      </c>
      <c r="E14" s="3" t="s">
        <v>174</v>
      </c>
      <c r="F14" s="4">
        <f t="shared" si="0"/>
        <v>3093899.94</v>
      </c>
      <c r="G14" s="4">
        <v>0</v>
      </c>
      <c r="H14" s="4">
        <f t="shared" si="1"/>
        <v>4640849.9099999992</v>
      </c>
      <c r="I14" s="4">
        <v>1007410.9369999996</v>
      </c>
      <c r="J14" s="4">
        <v>7734749.8499999996</v>
      </c>
    </row>
    <row r="15" spans="1:10" ht="15" thickBot="1" x14ac:dyDescent="0.35">
      <c r="A15" s="2" t="s">
        <v>37</v>
      </c>
      <c r="B15" s="3" t="s">
        <v>38</v>
      </c>
      <c r="C15" s="3">
        <v>60</v>
      </c>
      <c r="D15" s="3" t="s">
        <v>12</v>
      </c>
      <c r="E15" s="3" t="s">
        <v>174</v>
      </c>
      <c r="F15" s="4">
        <f t="shared" si="0"/>
        <v>553265.20000000007</v>
      </c>
      <c r="G15" s="4">
        <v>0</v>
      </c>
      <c r="H15" s="4">
        <f t="shared" si="1"/>
        <v>829897.79999999993</v>
      </c>
      <c r="I15" s="4">
        <v>180110.50600000002</v>
      </c>
      <c r="J15" s="4">
        <v>1383163</v>
      </c>
    </row>
    <row r="16" spans="1:10" ht="15" thickBot="1" x14ac:dyDescent="0.35">
      <c r="A16" s="2" t="s">
        <v>39</v>
      </c>
      <c r="B16" s="3" t="s">
        <v>40</v>
      </c>
      <c r="C16" s="3">
        <v>60</v>
      </c>
      <c r="D16" s="3" t="s">
        <v>12</v>
      </c>
      <c r="E16" s="3" t="s">
        <v>174</v>
      </c>
      <c r="F16" s="4">
        <f t="shared" si="0"/>
        <v>702827.60000000009</v>
      </c>
      <c r="G16" s="4">
        <v>0</v>
      </c>
      <c r="H16" s="4">
        <f t="shared" si="1"/>
        <v>1054241.3999999999</v>
      </c>
      <c r="I16" s="4">
        <v>228713.92799999999</v>
      </c>
      <c r="J16" s="4">
        <v>1757069</v>
      </c>
    </row>
    <row r="17" spans="1:10" ht="15" thickBot="1" x14ac:dyDescent="0.35">
      <c r="A17" s="2" t="s">
        <v>41</v>
      </c>
      <c r="B17" s="3" t="s">
        <v>42</v>
      </c>
      <c r="C17" s="3">
        <v>60</v>
      </c>
      <c r="D17" s="3" t="s">
        <v>12</v>
      </c>
      <c r="E17" s="3" t="s">
        <v>174</v>
      </c>
      <c r="F17" s="4">
        <f t="shared" si="0"/>
        <v>2176426.8000000003</v>
      </c>
      <c r="G17" s="4">
        <v>0</v>
      </c>
      <c r="H17" s="4">
        <f t="shared" si="1"/>
        <v>3264640.1999999997</v>
      </c>
      <c r="I17" s="4">
        <v>710857.03799999983</v>
      </c>
      <c r="J17" s="4">
        <v>5441067</v>
      </c>
    </row>
    <row r="18" spans="1:10" ht="15" thickBot="1" x14ac:dyDescent="0.35">
      <c r="A18" s="2" t="s">
        <v>43</v>
      </c>
      <c r="B18" s="3" t="s">
        <v>44</v>
      </c>
      <c r="C18" s="3">
        <v>60</v>
      </c>
      <c r="D18" s="3" t="s">
        <v>12</v>
      </c>
      <c r="E18" s="3" t="s">
        <v>174</v>
      </c>
      <c r="F18" s="4">
        <f t="shared" si="0"/>
        <v>910239.12800000014</v>
      </c>
      <c r="G18" s="4">
        <v>0</v>
      </c>
      <c r="H18" s="4">
        <f t="shared" si="1"/>
        <v>1365358.692</v>
      </c>
      <c r="I18" s="4">
        <v>297011.54000000021</v>
      </c>
      <c r="J18" s="4">
        <v>2275597.8200000003</v>
      </c>
    </row>
    <row r="19" spans="1:10" ht="15" thickBot="1" x14ac:dyDescent="0.35">
      <c r="A19" s="2" t="s">
        <v>45</v>
      </c>
      <c r="B19" s="3" t="s">
        <v>46</v>
      </c>
      <c r="C19" s="3">
        <v>60</v>
      </c>
      <c r="D19" s="3" t="s">
        <v>12</v>
      </c>
      <c r="E19" s="3" t="s">
        <v>174</v>
      </c>
      <c r="F19" s="4">
        <f t="shared" si="0"/>
        <v>1459700.368</v>
      </c>
      <c r="G19" s="4">
        <v>0</v>
      </c>
      <c r="H19" s="4">
        <f t="shared" si="1"/>
        <v>2189550.5519999997</v>
      </c>
      <c r="I19" s="4">
        <v>475030.80500000005</v>
      </c>
      <c r="J19" s="4">
        <v>3649250.92</v>
      </c>
    </row>
    <row r="20" spans="1:10" ht="15" thickBot="1" x14ac:dyDescent="0.35">
      <c r="A20" s="2" t="s">
        <v>47</v>
      </c>
      <c r="B20" s="3" t="s">
        <v>48</v>
      </c>
      <c r="C20" s="3">
        <v>60</v>
      </c>
      <c r="D20" s="3" t="s">
        <v>12</v>
      </c>
      <c r="E20" s="3" t="s">
        <v>174</v>
      </c>
      <c r="F20" s="4">
        <f t="shared" si="0"/>
        <v>618450.4</v>
      </c>
      <c r="G20" s="4">
        <v>0</v>
      </c>
      <c r="H20" s="4">
        <f t="shared" si="1"/>
        <v>927675.6</v>
      </c>
      <c r="I20" s="4">
        <v>201265.73299999998</v>
      </c>
      <c r="J20" s="4">
        <v>1546126</v>
      </c>
    </row>
    <row r="21" spans="1:10" ht="15" thickBot="1" x14ac:dyDescent="0.35">
      <c r="A21" s="2" t="s">
        <v>49</v>
      </c>
      <c r="B21" s="3" t="s">
        <v>50</v>
      </c>
      <c r="C21" s="3">
        <v>60</v>
      </c>
      <c r="D21" s="3" t="s">
        <v>12</v>
      </c>
      <c r="E21" s="3" t="s">
        <v>174</v>
      </c>
      <c r="F21" s="4">
        <f t="shared" si="0"/>
        <v>728092</v>
      </c>
      <c r="G21" s="4">
        <v>0</v>
      </c>
      <c r="H21" s="4">
        <f t="shared" si="1"/>
        <v>1092138</v>
      </c>
      <c r="I21" s="4">
        <v>237252.58099999998</v>
      </c>
      <c r="J21" s="4">
        <v>1820230</v>
      </c>
    </row>
    <row r="22" spans="1:10" ht="15" thickBot="1" x14ac:dyDescent="0.35">
      <c r="A22" s="2" t="s">
        <v>51</v>
      </c>
      <c r="B22" s="3" t="s">
        <v>52</v>
      </c>
      <c r="C22" s="3">
        <v>60</v>
      </c>
      <c r="D22" s="3" t="s">
        <v>12</v>
      </c>
      <c r="E22" s="3" t="s">
        <v>174</v>
      </c>
      <c r="F22" s="4">
        <f>J22*0.4</f>
        <v>550958.99600000016</v>
      </c>
      <c r="G22" s="4">
        <f>J22*0.6</f>
        <v>826438.49400000006</v>
      </c>
      <c r="H22" s="4">
        <v>0</v>
      </c>
      <c r="I22" s="4">
        <v>179354.34800000006</v>
      </c>
      <c r="J22" s="4">
        <v>1377397.4900000002</v>
      </c>
    </row>
    <row r="23" spans="1:10" ht="15" thickBot="1" x14ac:dyDescent="0.35">
      <c r="A23" s="2" t="s">
        <v>53</v>
      </c>
      <c r="B23" s="3" t="s">
        <v>54</v>
      </c>
      <c r="C23" s="3">
        <v>60</v>
      </c>
      <c r="D23" s="3" t="s">
        <v>55</v>
      </c>
      <c r="E23" s="3" t="s">
        <v>174</v>
      </c>
      <c r="F23" s="4">
        <f t="shared" ref="F23:F39" si="2">J23*0.4</f>
        <v>1355141.84</v>
      </c>
      <c r="G23" s="4">
        <v>0</v>
      </c>
      <c r="H23" s="4">
        <f t="shared" ref="H23:H39" si="3">J23*0.6</f>
        <v>2032712.76</v>
      </c>
      <c r="I23" s="4">
        <v>442354.62500000006</v>
      </c>
      <c r="J23" s="4">
        <v>3387854.6</v>
      </c>
    </row>
    <row r="24" spans="1:10" ht="15" thickBot="1" x14ac:dyDescent="0.35">
      <c r="A24" s="2" t="s">
        <v>56</v>
      </c>
      <c r="B24" s="3" t="s">
        <v>57</v>
      </c>
      <c r="C24" s="3">
        <v>60</v>
      </c>
      <c r="D24" s="3" t="s">
        <v>55</v>
      </c>
      <c r="E24" s="3" t="s">
        <v>174</v>
      </c>
      <c r="F24" s="4">
        <f t="shared" si="2"/>
        <v>1042565.0200000001</v>
      </c>
      <c r="G24" s="4">
        <v>0</v>
      </c>
      <c r="H24" s="4">
        <f t="shared" si="3"/>
        <v>1563847.53</v>
      </c>
      <c r="I24" s="4">
        <v>339689.66299999994</v>
      </c>
      <c r="J24" s="4">
        <v>2606412.5500000003</v>
      </c>
    </row>
    <row r="25" spans="1:10" ht="15" thickBot="1" x14ac:dyDescent="0.35">
      <c r="A25" s="2" t="s">
        <v>58</v>
      </c>
      <c r="B25" s="3" t="s">
        <v>59</v>
      </c>
      <c r="C25" s="3">
        <v>60</v>
      </c>
      <c r="D25" s="3" t="s">
        <v>55</v>
      </c>
      <c r="E25" s="3" t="s">
        <v>174</v>
      </c>
      <c r="F25" s="4">
        <f t="shared" si="2"/>
        <v>975538.18000000017</v>
      </c>
      <c r="G25" s="4">
        <v>0</v>
      </c>
      <c r="H25" s="4">
        <f t="shared" si="3"/>
        <v>1463307.27</v>
      </c>
      <c r="I25" s="4">
        <v>318093.3670000002</v>
      </c>
      <c r="J25" s="4">
        <v>2438845.4500000002</v>
      </c>
    </row>
    <row r="26" spans="1:10" ht="15" thickBot="1" x14ac:dyDescent="0.35">
      <c r="A26" s="2" t="s">
        <v>60</v>
      </c>
      <c r="B26" s="3" t="s">
        <v>61</v>
      </c>
      <c r="C26" s="3">
        <v>60</v>
      </c>
      <c r="D26" s="3" t="s">
        <v>55</v>
      </c>
      <c r="E26" s="3" t="s">
        <v>174</v>
      </c>
      <c r="F26" s="4">
        <f t="shared" si="2"/>
        <v>3179096</v>
      </c>
      <c r="G26" s="4">
        <v>0</v>
      </c>
      <c r="H26" s="4">
        <f t="shared" si="3"/>
        <v>4768644</v>
      </c>
      <c r="I26" s="4">
        <v>1037629.7840000008</v>
      </c>
      <c r="J26" s="4">
        <v>7947740</v>
      </c>
    </row>
    <row r="27" spans="1:10" ht="15" thickBot="1" x14ac:dyDescent="0.35">
      <c r="A27" s="2" t="s">
        <v>62</v>
      </c>
      <c r="B27" s="3" t="s">
        <v>63</v>
      </c>
      <c r="C27" s="3">
        <v>60</v>
      </c>
      <c r="D27" s="3" t="s">
        <v>55</v>
      </c>
      <c r="E27" s="3" t="s">
        <v>174</v>
      </c>
      <c r="F27" s="4">
        <f t="shared" si="2"/>
        <v>1177527.588</v>
      </c>
      <c r="G27" s="4">
        <v>0</v>
      </c>
      <c r="H27" s="4">
        <f t="shared" si="3"/>
        <v>1766291.3819999998</v>
      </c>
      <c r="I27" s="4">
        <v>383198.41400000011</v>
      </c>
      <c r="J27" s="4">
        <v>2943818.9699999997</v>
      </c>
    </row>
    <row r="28" spans="1:10" ht="15" thickBot="1" x14ac:dyDescent="0.35">
      <c r="A28" s="2" t="s">
        <v>64</v>
      </c>
      <c r="B28" s="3" t="s">
        <v>65</v>
      </c>
      <c r="C28" s="3">
        <v>60</v>
      </c>
      <c r="D28" s="3" t="s">
        <v>55</v>
      </c>
      <c r="E28" s="3" t="s">
        <v>174</v>
      </c>
      <c r="F28" s="4">
        <f t="shared" si="2"/>
        <v>2118577.2000000002</v>
      </c>
      <c r="G28" s="4">
        <v>0</v>
      </c>
      <c r="H28" s="4">
        <f t="shared" si="3"/>
        <v>3177865.8</v>
      </c>
      <c r="I28" s="4">
        <v>691381.36299999966</v>
      </c>
      <c r="J28" s="4">
        <v>5296443</v>
      </c>
    </row>
    <row r="29" spans="1:10" ht="15" thickBot="1" x14ac:dyDescent="0.35">
      <c r="A29" s="2" t="s">
        <v>66</v>
      </c>
      <c r="B29" s="3" t="s">
        <v>67</v>
      </c>
      <c r="C29" s="3">
        <v>60</v>
      </c>
      <c r="D29" s="3" t="s">
        <v>55</v>
      </c>
      <c r="E29" s="3" t="s">
        <v>174</v>
      </c>
      <c r="F29" s="4">
        <f t="shared" si="2"/>
        <v>1316647.9000000001</v>
      </c>
      <c r="G29" s="4">
        <v>0</v>
      </c>
      <c r="H29" s="4">
        <f t="shared" si="3"/>
        <v>1974971.8499999999</v>
      </c>
      <c r="I29" s="4">
        <v>428747.37000000005</v>
      </c>
      <c r="J29" s="4">
        <v>3291619.75</v>
      </c>
    </row>
    <row r="30" spans="1:10" ht="15" thickBot="1" x14ac:dyDescent="0.35">
      <c r="A30" s="2" t="s">
        <v>68</v>
      </c>
      <c r="B30" s="3" t="s">
        <v>69</v>
      </c>
      <c r="C30" s="3">
        <v>60</v>
      </c>
      <c r="D30" s="3" t="s">
        <v>55</v>
      </c>
      <c r="E30" s="3" t="s">
        <v>174</v>
      </c>
      <c r="F30" s="4">
        <f t="shared" si="2"/>
        <v>4406166.7</v>
      </c>
      <c r="G30" s="4">
        <v>0</v>
      </c>
      <c r="H30" s="4">
        <f t="shared" si="3"/>
        <v>6609250.0499999998</v>
      </c>
      <c r="I30" s="4">
        <v>1437928.8060000027</v>
      </c>
      <c r="J30" s="4">
        <v>11015416.75</v>
      </c>
    </row>
    <row r="31" spans="1:10" ht="15" thickBot="1" x14ac:dyDescent="0.35">
      <c r="A31" s="2" t="s">
        <v>70</v>
      </c>
      <c r="B31" s="3" t="s">
        <v>71</v>
      </c>
      <c r="C31" s="3">
        <v>60</v>
      </c>
      <c r="D31" s="3" t="s">
        <v>55</v>
      </c>
      <c r="E31" s="3" t="s">
        <v>174</v>
      </c>
      <c r="F31" s="4">
        <f t="shared" si="2"/>
        <v>1518454.3119999999</v>
      </c>
      <c r="G31" s="4">
        <v>0</v>
      </c>
      <c r="H31" s="4">
        <f t="shared" si="3"/>
        <v>2277681.4679999999</v>
      </c>
      <c r="I31" s="4">
        <v>495368.027</v>
      </c>
      <c r="J31" s="4">
        <v>3796135.78</v>
      </c>
    </row>
    <row r="32" spans="1:10" ht="15" thickBot="1" x14ac:dyDescent="0.35">
      <c r="A32" s="2" t="s">
        <v>72</v>
      </c>
      <c r="B32" s="3" t="s">
        <v>73</v>
      </c>
      <c r="C32" s="3">
        <v>60</v>
      </c>
      <c r="D32" s="3" t="s">
        <v>55</v>
      </c>
      <c r="E32" s="3" t="s">
        <v>174</v>
      </c>
      <c r="F32" s="4">
        <f t="shared" si="2"/>
        <v>448278</v>
      </c>
      <c r="G32" s="4">
        <v>0</v>
      </c>
      <c r="H32" s="4">
        <f t="shared" si="3"/>
        <v>672417</v>
      </c>
      <c r="I32" s="4">
        <v>146213.53100000005</v>
      </c>
      <c r="J32" s="4">
        <v>1120695</v>
      </c>
    </row>
    <row r="33" spans="1:10" ht="15" thickBot="1" x14ac:dyDescent="0.35">
      <c r="A33" s="2" t="s">
        <v>74</v>
      </c>
      <c r="B33" s="3" t="s">
        <v>75</v>
      </c>
      <c r="C33" s="3">
        <v>60</v>
      </c>
      <c r="D33" s="3" t="s">
        <v>55</v>
      </c>
      <c r="E33" s="3" t="s">
        <v>174</v>
      </c>
      <c r="F33" s="4">
        <f t="shared" si="2"/>
        <v>452131.60000000003</v>
      </c>
      <c r="G33" s="4">
        <v>0</v>
      </c>
      <c r="H33" s="4">
        <f t="shared" si="3"/>
        <v>678197.4</v>
      </c>
      <c r="I33" s="4">
        <v>147496.26000000004</v>
      </c>
      <c r="J33" s="4">
        <v>1130329</v>
      </c>
    </row>
    <row r="34" spans="1:10" ht="15" thickBot="1" x14ac:dyDescent="0.35">
      <c r="A34" s="2" t="s">
        <v>76</v>
      </c>
      <c r="B34" s="3" t="s">
        <v>77</v>
      </c>
      <c r="C34" s="3">
        <v>60</v>
      </c>
      <c r="D34" s="3" t="s">
        <v>55</v>
      </c>
      <c r="E34" s="3" t="s">
        <v>174</v>
      </c>
      <c r="F34" s="4">
        <f t="shared" si="2"/>
        <v>626255.6</v>
      </c>
      <c r="G34" s="4">
        <v>0</v>
      </c>
      <c r="H34" s="4">
        <f t="shared" si="3"/>
        <v>939383.4</v>
      </c>
      <c r="I34" s="4">
        <v>204368.61000000002</v>
      </c>
      <c r="J34" s="4">
        <v>1565639</v>
      </c>
    </row>
    <row r="35" spans="1:10" ht="15" thickBot="1" x14ac:dyDescent="0.35">
      <c r="A35" s="2" t="s">
        <v>78</v>
      </c>
      <c r="B35" s="3" t="s">
        <v>79</v>
      </c>
      <c r="C35" s="3">
        <v>60</v>
      </c>
      <c r="D35" s="3" t="s">
        <v>55</v>
      </c>
      <c r="E35" s="3" t="s">
        <v>174</v>
      </c>
      <c r="F35" s="4">
        <f t="shared" si="2"/>
        <v>331690.40000000002</v>
      </c>
      <c r="G35" s="4">
        <v>0</v>
      </c>
      <c r="H35" s="4">
        <f t="shared" si="3"/>
        <v>497535.6</v>
      </c>
      <c r="I35" s="4">
        <v>107948.73199999999</v>
      </c>
      <c r="J35" s="4">
        <v>829226</v>
      </c>
    </row>
    <row r="36" spans="1:10" ht="15" thickBot="1" x14ac:dyDescent="0.35">
      <c r="A36" s="2" t="s">
        <v>80</v>
      </c>
      <c r="B36" s="3" t="s">
        <v>81</v>
      </c>
      <c r="C36" s="3">
        <v>60</v>
      </c>
      <c r="D36" s="3" t="s">
        <v>55</v>
      </c>
      <c r="E36" s="3" t="s">
        <v>174</v>
      </c>
      <c r="F36" s="4">
        <f t="shared" si="2"/>
        <v>6597221.0200000005</v>
      </c>
      <c r="G36" s="4">
        <v>0</v>
      </c>
      <c r="H36" s="4">
        <f t="shared" si="3"/>
        <v>9895831.5299999993</v>
      </c>
      <c r="I36" s="4">
        <v>2150880.6319999984</v>
      </c>
      <c r="J36" s="4">
        <v>16493052.550000001</v>
      </c>
    </row>
    <row r="37" spans="1:10" ht="15" thickBot="1" x14ac:dyDescent="0.35">
      <c r="A37" s="2" t="s">
        <v>82</v>
      </c>
      <c r="B37" s="3" t="s">
        <v>83</v>
      </c>
      <c r="C37" s="3">
        <v>60</v>
      </c>
      <c r="D37" s="3" t="s">
        <v>55</v>
      </c>
      <c r="E37" s="3" t="s">
        <v>174</v>
      </c>
      <c r="F37" s="4">
        <f t="shared" si="2"/>
        <v>556616.33200000005</v>
      </c>
      <c r="G37" s="4">
        <v>0</v>
      </c>
      <c r="H37" s="4">
        <f t="shared" si="3"/>
        <v>834924.49800000002</v>
      </c>
      <c r="I37" s="4">
        <v>181271.96299999993</v>
      </c>
      <c r="J37" s="4">
        <v>1391540.83</v>
      </c>
    </row>
    <row r="38" spans="1:10" ht="15" thickBot="1" x14ac:dyDescent="0.35">
      <c r="A38" s="2" t="s">
        <v>84</v>
      </c>
      <c r="B38" s="3" t="s">
        <v>85</v>
      </c>
      <c r="C38" s="3">
        <v>60</v>
      </c>
      <c r="D38" s="3" t="s">
        <v>55</v>
      </c>
      <c r="E38" s="3" t="s">
        <v>174</v>
      </c>
      <c r="F38" s="4">
        <f t="shared" si="2"/>
        <v>889498.4</v>
      </c>
      <c r="G38" s="4">
        <v>0</v>
      </c>
      <c r="H38" s="4">
        <f t="shared" si="3"/>
        <v>1334247.5999999999</v>
      </c>
      <c r="I38" s="4">
        <v>289678.96000000002</v>
      </c>
      <c r="J38" s="4">
        <v>2223746</v>
      </c>
    </row>
    <row r="39" spans="1:10" ht="15" thickBot="1" x14ac:dyDescent="0.35">
      <c r="A39" s="2" t="s">
        <v>86</v>
      </c>
      <c r="B39" s="3" t="s">
        <v>87</v>
      </c>
      <c r="C39" s="3">
        <v>60</v>
      </c>
      <c r="D39" s="3" t="s">
        <v>55</v>
      </c>
      <c r="E39" s="3" t="s">
        <v>174</v>
      </c>
      <c r="F39" s="4">
        <f t="shared" si="2"/>
        <v>3635261.6</v>
      </c>
      <c r="G39" s="4">
        <v>0</v>
      </c>
      <c r="H39" s="4">
        <f t="shared" si="3"/>
        <v>5452892.3999999994</v>
      </c>
      <c r="I39" s="4">
        <v>1186693.125</v>
      </c>
      <c r="J39" s="4">
        <v>9088154</v>
      </c>
    </row>
    <row r="40" spans="1:10" ht="15" thickBot="1" x14ac:dyDescent="0.35">
      <c r="A40" s="2" t="s">
        <v>88</v>
      </c>
      <c r="B40" s="3" t="s">
        <v>89</v>
      </c>
      <c r="C40" s="3">
        <v>60</v>
      </c>
      <c r="D40" s="3" t="s">
        <v>55</v>
      </c>
      <c r="E40" s="3" t="s">
        <v>174</v>
      </c>
      <c r="F40" s="4">
        <f>J40*0.4</f>
        <v>2017854.5120000001</v>
      </c>
      <c r="G40" s="4">
        <f>J40*0.6</f>
        <v>3026781.7680000002</v>
      </c>
      <c r="H40" s="4">
        <v>0</v>
      </c>
      <c r="I40" s="4">
        <v>659847.77700000047</v>
      </c>
      <c r="J40" s="4">
        <v>5044636.28</v>
      </c>
    </row>
    <row r="41" spans="1:10" ht="15" thickBot="1" x14ac:dyDescent="0.35">
      <c r="A41" s="2" t="s">
        <v>90</v>
      </c>
      <c r="B41" s="3" t="s">
        <v>91</v>
      </c>
      <c r="C41" s="3">
        <v>30</v>
      </c>
      <c r="D41" s="3" t="s">
        <v>92</v>
      </c>
      <c r="E41" s="3" t="s">
        <v>174</v>
      </c>
      <c r="F41" s="4">
        <f>J41*0.7</f>
        <v>492124.49999999994</v>
      </c>
      <c r="G41" s="4">
        <v>0</v>
      </c>
      <c r="H41" s="4">
        <f>J41*0.3</f>
        <v>210910.5</v>
      </c>
      <c r="I41" s="4">
        <v>92913.258000000002</v>
      </c>
      <c r="J41" s="4">
        <v>703035</v>
      </c>
    </row>
    <row r="42" spans="1:10" ht="15" thickBot="1" x14ac:dyDescent="0.35">
      <c r="A42" s="2" t="s">
        <v>93</v>
      </c>
      <c r="B42" s="3" t="s">
        <v>94</v>
      </c>
      <c r="C42" s="3">
        <v>30</v>
      </c>
      <c r="D42" s="3" t="s">
        <v>92</v>
      </c>
      <c r="E42" s="3" t="s">
        <v>174</v>
      </c>
      <c r="F42" s="4">
        <f t="shared" ref="F42:F44" si="4">J42*0.7</f>
        <v>548465.4</v>
      </c>
      <c r="G42" s="4">
        <v>0</v>
      </c>
      <c r="H42" s="4">
        <f t="shared" ref="H42:H44" si="5">J42*0.3</f>
        <v>235056.6</v>
      </c>
      <c r="I42" s="4">
        <v>101990.276</v>
      </c>
      <c r="J42" s="4">
        <v>783522</v>
      </c>
    </row>
    <row r="43" spans="1:10" ht="15" thickBot="1" x14ac:dyDescent="0.35">
      <c r="A43" s="2" t="s">
        <v>95</v>
      </c>
      <c r="B43" s="3" t="s">
        <v>96</v>
      </c>
      <c r="C43" s="3">
        <v>30</v>
      </c>
      <c r="D43" s="3" t="s">
        <v>92</v>
      </c>
      <c r="E43" s="3" t="s">
        <v>174</v>
      </c>
      <c r="F43" s="4">
        <f t="shared" si="4"/>
        <v>216003.19999999998</v>
      </c>
      <c r="G43" s="4">
        <v>0</v>
      </c>
      <c r="H43" s="4">
        <f t="shared" si="5"/>
        <v>92572.800000000003</v>
      </c>
      <c r="I43" s="4">
        <v>40166.435000000012</v>
      </c>
      <c r="J43" s="4">
        <v>308576</v>
      </c>
    </row>
    <row r="44" spans="1:10" ht="15" thickBot="1" x14ac:dyDescent="0.35">
      <c r="A44" s="2" t="s">
        <v>97</v>
      </c>
      <c r="B44" s="3" t="s">
        <v>98</v>
      </c>
      <c r="C44" s="3">
        <v>30</v>
      </c>
      <c r="D44" s="3" t="s">
        <v>92</v>
      </c>
      <c r="E44" s="3" t="s">
        <v>174</v>
      </c>
      <c r="F44" s="4">
        <f t="shared" si="4"/>
        <v>2793101.5</v>
      </c>
      <c r="G44" s="4">
        <v>0</v>
      </c>
      <c r="H44" s="4">
        <f t="shared" si="5"/>
        <v>1197043.5</v>
      </c>
      <c r="I44" s="4">
        <v>519427.25600000034</v>
      </c>
      <c r="J44" s="4">
        <v>3990145</v>
      </c>
    </row>
    <row r="45" spans="1:10" ht="15" thickBot="1" x14ac:dyDescent="0.35">
      <c r="A45" s="2" t="s">
        <v>99</v>
      </c>
      <c r="B45" s="3" t="s">
        <v>100</v>
      </c>
      <c r="C45" s="3">
        <v>60</v>
      </c>
      <c r="D45" s="3" t="s">
        <v>92</v>
      </c>
      <c r="E45" s="3" t="s">
        <v>174</v>
      </c>
      <c r="F45" s="4">
        <f>J45*0.4</f>
        <v>5178588</v>
      </c>
      <c r="G45" s="4">
        <v>0</v>
      </c>
      <c r="H45" s="4">
        <f>J45*0.6</f>
        <v>7767882</v>
      </c>
      <c r="I45" s="4">
        <v>1739968.5670000005</v>
      </c>
      <c r="J45" s="4">
        <v>12946470</v>
      </c>
    </row>
    <row r="46" spans="1:10" ht="15" thickBot="1" x14ac:dyDescent="0.35">
      <c r="A46" s="2" t="s">
        <v>101</v>
      </c>
      <c r="B46" s="3" t="s">
        <v>102</v>
      </c>
      <c r="C46" s="3">
        <v>30</v>
      </c>
      <c r="D46" s="3" t="s">
        <v>92</v>
      </c>
      <c r="E46" s="3" t="s">
        <v>174</v>
      </c>
      <c r="F46" s="4">
        <f t="shared" ref="F46:F78" si="6">J46*0.7</f>
        <v>285923.39999999997</v>
      </c>
      <c r="G46" s="4">
        <v>0</v>
      </c>
      <c r="H46" s="4">
        <f t="shared" ref="H46:H78" si="7">J46*0.3</f>
        <v>122538.59999999999</v>
      </c>
      <c r="I46" s="4">
        <v>53171.153000000013</v>
      </c>
      <c r="J46" s="4">
        <v>408462</v>
      </c>
    </row>
    <row r="47" spans="1:10" ht="15" thickBot="1" x14ac:dyDescent="0.35">
      <c r="A47" s="2" t="s">
        <v>103</v>
      </c>
      <c r="B47" s="3" t="s">
        <v>104</v>
      </c>
      <c r="C47" s="3">
        <v>30</v>
      </c>
      <c r="D47" s="3" t="s">
        <v>92</v>
      </c>
      <c r="E47" s="3" t="s">
        <v>174</v>
      </c>
      <c r="F47" s="4">
        <f t="shared" si="6"/>
        <v>199159.09999999998</v>
      </c>
      <c r="G47" s="4">
        <v>0</v>
      </c>
      <c r="H47" s="4">
        <f t="shared" si="7"/>
        <v>85353.9</v>
      </c>
      <c r="I47" s="4">
        <v>37034.180999999997</v>
      </c>
      <c r="J47" s="4">
        <v>284513</v>
      </c>
    </row>
    <row r="48" spans="1:10" ht="15" thickBot="1" x14ac:dyDescent="0.35">
      <c r="A48" s="2" t="s">
        <v>105</v>
      </c>
      <c r="B48" s="3" t="s">
        <v>106</v>
      </c>
      <c r="C48" s="3">
        <v>30</v>
      </c>
      <c r="D48" s="3" t="s">
        <v>92</v>
      </c>
      <c r="E48" s="3" t="s">
        <v>174</v>
      </c>
      <c r="F48" s="4">
        <f t="shared" si="6"/>
        <v>101096.09999999999</v>
      </c>
      <c r="G48" s="4">
        <v>0</v>
      </c>
      <c r="H48" s="4">
        <f t="shared" si="7"/>
        <v>43326.9</v>
      </c>
      <c r="I48" s="4">
        <v>18798.989999999998</v>
      </c>
      <c r="J48" s="4">
        <v>144423</v>
      </c>
    </row>
    <row r="49" spans="1:10" ht="15" thickBot="1" x14ac:dyDescent="0.35">
      <c r="A49" s="2" t="s">
        <v>107</v>
      </c>
      <c r="B49" s="3" t="s">
        <v>108</v>
      </c>
      <c r="C49" s="3">
        <v>30</v>
      </c>
      <c r="D49" s="3" t="s">
        <v>92</v>
      </c>
      <c r="E49" s="3" t="s">
        <v>174</v>
      </c>
      <c r="F49" s="4">
        <f t="shared" si="6"/>
        <v>560087.5</v>
      </c>
      <c r="G49" s="4">
        <v>0</v>
      </c>
      <c r="H49" s="4">
        <f t="shared" si="7"/>
        <v>240037.5</v>
      </c>
      <c r="I49" s="4">
        <v>104161.33799999999</v>
      </c>
      <c r="J49" s="4">
        <v>800125</v>
      </c>
    </row>
    <row r="50" spans="1:10" ht="15" thickBot="1" x14ac:dyDescent="0.35">
      <c r="A50" s="2" t="s">
        <v>109</v>
      </c>
      <c r="B50" s="3" t="s">
        <v>110</v>
      </c>
      <c r="C50" s="3">
        <v>30</v>
      </c>
      <c r="D50" s="3" t="s">
        <v>92</v>
      </c>
      <c r="E50" s="3" t="s">
        <v>174</v>
      </c>
      <c r="F50" s="4">
        <f t="shared" si="6"/>
        <v>1049582.0999999999</v>
      </c>
      <c r="G50" s="4">
        <v>0</v>
      </c>
      <c r="H50" s="4">
        <f t="shared" si="7"/>
        <v>449820.89999999997</v>
      </c>
      <c r="I50" s="4">
        <v>195654.28400000001</v>
      </c>
      <c r="J50" s="4">
        <v>1499403</v>
      </c>
    </row>
    <row r="51" spans="1:10" ht="15" thickBot="1" x14ac:dyDescent="0.35">
      <c r="A51" s="2" t="s">
        <v>111</v>
      </c>
      <c r="B51" s="3" t="s">
        <v>112</v>
      </c>
      <c r="C51" s="3">
        <v>30</v>
      </c>
      <c r="D51" s="3" t="s">
        <v>92</v>
      </c>
      <c r="E51" s="3" t="s">
        <v>174</v>
      </c>
      <c r="F51" s="4">
        <f t="shared" si="6"/>
        <v>364616</v>
      </c>
      <c r="G51" s="4">
        <v>0</v>
      </c>
      <c r="H51" s="4">
        <f t="shared" si="7"/>
        <v>156264</v>
      </c>
      <c r="I51" s="4">
        <v>67801.874000000011</v>
      </c>
      <c r="J51" s="4">
        <v>520880</v>
      </c>
    </row>
    <row r="52" spans="1:10" ht="15" thickBot="1" x14ac:dyDescent="0.35">
      <c r="A52" s="2" t="s">
        <v>113</v>
      </c>
      <c r="B52" s="3" t="s">
        <v>114</v>
      </c>
      <c r="C52" s="3">
        <v>30</v>
      </c>
      <c r="D52" s="3" t="s">
        <v>92</v>
      </c>
      <c r="E52" s="3" t="s">
        <v>174</v>
      </c>
      <c r="F52" s="4">
        <f t="shared" si="6"/>
        <v>453728.1</v>
      </c>
      <c r="G52" s="4">
        <v>0</v>
      </c>
      <c r="H52" s="4">
        <f t="shared" si="7"/>
        <v>194454.9</v>
      </c>
      <c r="I52" s="4">
        <v>84373.044000000009</v>
      </c>
      <c r="J52" s="4">
        <v>648183</v>
      </c>
    </row>
    <row r="53" spans="1:10" ht="15" thickBot="1" x14ac:dyDescent="0.35">
      <c r="A53" s="2" t="s">
        <v>115</v>
      </c>
      <c r="B53" s="3" t="s">
        <v>116</v>
      </c>
      <c r="C53" s="3">
        <v>30</v>
      </c>
      <c r="D53" s="3" t="s">
        <v>92</v>
      </c>
      <c r="E53" s="3" t="s">
        <v>174</v>
      </c>
      <c r="F53" s="4">
        <f t="shared" si="6"/>
        <v>99750</v>
      </c>
      <c r="G53" s="4">
        <v>0</v>
      </c>
      <c r="H53" s="4">
        <f t="shared" si="7"/>
        <v>42750</v>
      </c>
      <c r="I53" s="4">
        <v>18548.741000000002</v>
      </c>
      <c r="J53" s="4">
        <v>142500</v>
      </c>
    </row>
    <row r="54" spans="1:10" ht="15" thickBot="1" x14ac:dyDescent="0.35">
      <c r="A54" s="2" t="s">
        <v>117</v>
      </c>
      <c r="B54" s="3" t="s">
        <v>118</v>
      </c>
      <c r="C54" s="3">
        <v>30</v>
      </c>
      <c r="D54" s="3" t="s">
        <v>92</v>
      </c>
      <c r="E54" s="3" t="s">
        <v>174</v>
      </c>
      <c r="F54" s="4">
        <f t="shared" si="6"/>
        <v>763003.87800000003</v>
      </c>
      <c r="G54" s="4">
        <v>0</v>
      </c>
      <c r="H54" s="4">
        <f t="shared" si="7"/>
        <v>327001.66200000001</v>
      </c>
      <c r="I54" s="4">
        <v>141883.38199999998</v>
      </c>
      <c r="J54" s="4">
        <v>1090005.54</v>
      </c>
    </row>
    <row r="55" spans="1:10" ht="15" thickBot="1" x14ac:dyDescent="0.35">
      <c r="A55" s="2" t="s">
        <v>119</v>
      </c>
      <c r="B55" s="3" t="s">
        <v>120</v>
      </c>
      <c r="C55" s="3">
        <v>30</v>
      </c>
      <c r="D55" s="3" t="s">
        <v>92</v>
      </c>
      <c r="E55" s="3" t="s">
        <v>174</v>
      </c>
      <c r="F55" s="4">
        <f t="shared" si="6"/>
        <v>496528.89999999997</v>
      </c>
      <c r="G55" s="4">
        <v>0</v>
      </c>
      <c r="H55" s="4">
        <f t="shared" si="7"/>
        <v>212798.1</v>
      </c>
      <c r="I55" s="4">
        <v>92658.268999999957</v>
      </c>
      <c r="J55" s="4">
        <v>709327</v>
      </c>
    </row>
    <row r="56" spans="1:10" ht="15" thickBot="1" x14ac:dyDescent="0.35">
      <c r="A56" s="2" t="s">
        <v>121</v>
      </c>
      <c r="B56" s="3" t="s">
        <v>122</v>
      </c>
      <c r="C56" s="3">
        <v>30</v>
      </c>
      <c r="D56" s="3" t="s">
        <v>92</v>
      </c>
      <c r="E56" s="3" t="s">
        <v>174</v>
      </c>
      <c r="F56" s="4">
        <f t="shared" si="6"/>
        <v>473086.6</v>
      </c>
      <c r="G56" s="4">
        <v>0</v>
      </c>
      <c r="H56" s="4">
        <f t="shared" si="7"/>
        <v>202751.4</v>
      </c>
      <c r="I56" s="4">
        <v>87971.740999999995</v>
      </c>
      <c r="J56" s="4">
        <v>675838</v>
      </c>
    </row>
    <row r="57" spans="1:10" ht="15" thickBot="1" x14ac:dyDescent="0.35">
      <c r="A57" s="2" t="s">
        <v>123</v>
      </c>
      <c r="B57" s="3" t="s">
        <v>124</v>
      </c>
      <c r="C57" s="3">
        <v>30</v>
      </c>
      <c r="D57" s="3" t="s">
        <v>92</v>
      </c>
      <c r="E57" s="3" t="s">
        <v>174</v>
      </c>
      <c r="F57" s="4">
        <f t="shared" si="6"/>
        <v>139066.19999999998</v>
      </c>
      <c r="G57" s="4">
        <v>0</v>
      </c>
      <c r="H57" s="4">
        <f t="shared" si="7"/>
        <v>59599.799999999996</v>
      </c>
      <c r="I57" s="4">
        <v>25859.372000000003</v>
      </c>
      <c r="J57" s="4">
        <v>198666</v>
      </c>
    </row>
    <row r="58" spans="1:10" ht="15" thickBot="1" x14ac:dyDescent="0.35">
      <c r="A58" s="2" t="s">
        <v>125</v>
      </c>
      <c r="B58" s="3" t="s">
        <v>126</v>
      </c>
      <c r="C58" s="3">
        <v>30</v>
      </c>
      <c r="D58" s="3" t="s">
        <v>92</v>
      </c>
      <c r="E58" s="3" t="s">
        <v>174</v>
      </c>
      <c r="F58" s="4">
        <f t="shared" si="6"/>
        <v>1191080.051</v>
      </c>
      <c r="G58" s="4">
        <v>0</v>
      </c>
      <c r="H58" s="4">
        <f t="shared" si="7"/>
        <v>510462.87899999996</v>
      </c>
      <c r="I58" s="4">
        <v>221487.13100000008</v>
      </c>
      <c r="J58" s="4">
        <v>1701542.93</v>
      </c>
    </row>
    <row r="59" spans="1:10" ht="15" thickBot="1" x14ac:dyDescent="0.35">
      <c r="A59" s="2" t="s">
        <v>127</v>
      </c>
      <c r="B59" s="3" t="s">
        <v>128</v>
      </c>
      <c r="C59" s="3">
        <v>30</v>
      </c>
      <c r="D59" s="3" t="s">
        <v>92</v>
      </c>
      <c r="E59" s="3" t="s">
        <v>174</v>
      </c>
      <c r="F59" s="4">
        <f t="shared" si="6"/>
        <v>697121.6</v>
      </c>
      <c r="G59" s="4">
        <v>0</v>
      </c>
      <c r="H59" s="4">
        <f t="shared" si="7"/>
        <v>298766.39999999997</v>
      </c>
      <c r="I59" s="4">
        <v>129665.90700000001</v>
      </c>
      <c r="J59" s="4">
        <v>995888</v>
      </c>
    </row>
    <row r="60" spans="1:10" ht="15" thickBot="1" x14ac:dyDescent="0.35">
      <c r="A60" s="2" t="s">
        <v>129</v>
      </c>
      <c r="B60" s="3" t="s">
        <v>130</v>
      </c>
      <c r="C60" s="3">
        <v>30</v>
      </c>
      <c r="D60" s="3" t="s">
        <v>92</v>
      </c>
      <c r="E60" s="3" t="s">
        <v>174</v>
      </c>
      <c r="F60" s="4">
        <f t="shared" si="6"/>
        <v>200735.5</v>
      </c>
      <c r="G60" s="4">
        <v>0</v>
      </c>
      <c r="H60" s="4">
        <f t="shared" si="7"/>
        <v>86029.5</v>
      </c>
      <c r="I60" s="4">
        <v>37327.79</v>
      </c>
      <c r="J60" s="4">
        <v>286765</v>
      </c>
    </row>
    <row r="61" spans="1:10" ht="15" thickBot="1" x14ac:dyDescent="0.35">
      <c r="A61" s="2" t="s">
        <v>131</v>
      </c>
      <c r="B61" s="3" t="s">
        <v>132</v>
      </c>
      <c r="C61" s="3">
        <v>30</v>
      </c>
      <c r="D61" s="3" t="s">
        <v>92</v>
      </c>
      <c r="E61" s="3" t="s">
        <v>174</v>
      </c>
      <c r="F61" s="4">
        <f t="shared" si="6"/>
        <v>82860.399999999994</v>
      </c>
      <c r="G61" s="4">
        <v>0</v>
      </c>
      <c r="H61" s="4">
        <f t="shared" si="7"/>
        <v>35511.599999999999</v>
      </c>
      <c r="I61" s="4">
        <v>15408.168</v>
      </c>
      <c r="J61" s="4">
        <v>118372</v>
      </c>
    </row>
    <row r="62" spans="1:10" ht="15" thickBot="1" x14ac:dyDescent="0.35">
      <c r="A62" s="2" t="s">
        <v>133</v>
      </c>
      <c r="B62" s="3" t="s">
        <v>134</v>
      </c>
      <c r="C62" s="3">
        <v>30</v>
      </c>
      <c r="D62" s="3" t="s">
        <v>92</v>
      </c>
      <c r="E62" s="3" t="s">
        <v>174</v>
      </c>
      <c r="F62" s="4">
        <f t="shared" si="6"/>
        <v>191612.4</v>
      </c>
      <c r="G62" s="4">
        <v>0</v>
      </c>
      <c r="H62" s="4">
        <f t="shared" si="7"/>
        <v>82119.599999999991</v>
      </c>
      <c r="I62" s="4">
        <v>35630.977999999996</v>
      </c>
      <c r="J62" s="4">
        <v>273732</v>
      </c>
    </row>
    <row r="63" spans="1:10" ht="15" thickBot="1" x14ac:dyDescent="0.35">
      <c r="A63" s="2" t="s">
        <v>135</v>
      </c>
      <c r="B63" s="3" t="s">
        <v>136</v>
      </c>
      <c r="C63" s="3">
        <v>30</v>
      </c>
      <c r="D63" s="3" t="s">
        <v>92</v>
      </c>
      <c r="E63" s="3" t="s">
        <v>174</v>
      </c>
      <c r="F63" s="4">
        <f t="shared" si="6"/>
        <v>96824</v>
      </c>
      <c r="G63" s="4">
        <v>0</v>
      </c>
      <c r="H63" s="4">
        <f t="shared" si="7"/>
        <v>41496</v>
      </c>
      <c r="I63" s="4">
        <v>18004.539000000004</v>
      </c>
      <c r="J63" s="4">
        <v>138320</v>
      </c>
    </row>
    <row r="64" spans="1:10" ht="15" thickBot="1" x14ac:dyDescent="0.35">
      <c r="A64" s="2" t="s">
        <v>137</v>
      </c>
      <c r="B64" s="3" t="s">
        <v>138</v>
      </c>
      <c r="C64" s="3">
        <v>30</v>
      </c>
      <c r="D64" s="3" t="s">
        <v>92</v>
      </c>
      <c r="E64" s="3" t="s">
        <v>174</v>
      </c>
      <c r="F64" s="4">
        <f t="shared" si="6"/>
        <v>352695.69999999995</v>
      </c>
      <c r="G64" s="4">
        <v>0</v>
      </c>
      <c r="H64" s="4">
        <f t="shared" si="7"/>
        <v>151155.29999999999</v>
      </c>
      <c r="I64" s="4">
        <v>65584.914000000004</v>
      </c>
      <c r="J64" s="4">
        <v>503851</v>
      </c>
    </row>
    <row r="65" spans="1:10" ht="15" thickBot="1" x14ac:dyDescent="0.35">
      <c r="A65" s="2" t="s">
        <v>139</v>
      </c>
      <c r="B65" s="3" t="s">
        <v>140</v>
      </c>
      <c r="C65" s="3">
        <v>30</v>
      </c>
      <c r="D65" s="3" t="s">
        <v>141</v>
      </c>
      <c r="E65" s="3" t="s">
        <v>174</v>
      </c>
      <c r="F65" s="4">
        <f t="shared" si="6"/>
        <v>416957.8</v>
      </c>
      <c r="G65" s="4">
        <v>0</v>
      </c>
      <c r="H65" s="4">
        <f t="shared" si="7"/>
        <v>178696.19999999998</v>
      </c>
      <c r="I65" s="4">
        <v>77537.697</v>
      </c>
      <c r="J65" s="4">
        <v>595654</v>
      </c>
    </row>
    <row r="66" spans="1:10" ht="15" thickBot="1" x14ac:dyDescent="0.35">
      <c r="A66" s="2" t="s">
        <v>142</v>
      </c>
      <c r="B66" s="3" t="s">
        <v>143</v>
      </c>
      <c r="C66" s="3">
        <v>30</v>
      </c>
      <c r="D66" s="3" t="s">
        <v>141</v>
      </c>
      <c r="E66" s="3" t="s">
        <v>174</v>
      </c>
      <c r="F66" s="4">
        <f t="shared" si="6"/>
        <v>422806.3</v>
      </c>
      <c r="G66" s="4">
        <v>0</v>
      </c>
      <c r="H66" s="4">
        <f t="shared" si="7"/>
        <v>181202.69999999998</v>
      </c>
      <c r="I66" s="4">
        <v>78625.979000000021</v>
      </c>
      <c r="J66" s="4">
        <v>604009</v>
      </c>
    </row>
    <row r="67" spans="1:10" ht="15" thickBot="1" x14ac:dyDescent="0.35">
      <c r="A67" s="2" t="s">
        <v>144</v>
      </c>
      <c r="B67" s="3" t="s">
        <v>145</v>
      </c>
      <c r="C67" s="3">
        <v>30</v>
      </c>
      <c r="D67" s="3" t="s">
        <v>141</v>
      </c>
      <c r="E67" s="3" t="s">
        <v>174</v>
      </c>
      <c r="F67" s="4">
        <f t="shared" si="6"/>
        <v>988503.6</v>
      </c>
      <c r="G67" s="4">
        <v>0</v>
      </c>
      <c r="H67" s="4">
        <f t="shared" si="7"/>
        <v>423644.39999999997</v>
      </c>
      <c r="I67" s="4">
        <v>183868.37500000003</v>
      </c>
      <c r="J67" s="4">
        <v>1412148</v>
      </c>
    </row>
    <row r="68" spans="1:10" ht="15" thickBot="1" x14ac:dyDescent="0.35">
      <c r="A68" s="2" t="s">
        <v>146</v>
      </c>
      <c r="B68" s="3" t="s">
        <v>147</v>
      </c>
      <c r="C68" s="3">
        <v>30</v>
      </c>
      <c r="D68" s="3" t="s">
        <v>141</v>
      </c>
      <c r="E68" s="3" t="s">
        <v>174</v>
      </c>
      <c r="F68" s="4">
        <f t="shared" si="6"/>
        <v>658485.79999999993</v>
      </c>
      <c r="G68" s="4">
        <v>0</v>
      </c>
      <c r="H68" s="4">
        <f t="shared" si="7"/>
        <v>282208.2</v>
      </c>
      <c r="I68" s="4">
        <v>123907.88800000004</v>
      </c>
      <c r="J68" s="4">
        <v>940694</v>
      </c>
    </row>
    <row r="69" spans="1:10" ht="15" thickBot="1" x14ac:dyDescent="0.35">
      <c r="A69" s="2" t="s">
        <v>148</v>
      </c>
      <c r="B69" s="3" t="s">
        <v>149</v>
      </c>
      <c r="C69" s="3">
        <v>30</v>
      </c>
      <c r="D69" s="3" t="s">
        <v>141</v>
      </c>
      <c r="E69" s="3" t="s">
        <v>174</v>
      </c>
      <c r="F69" s="4">
        <f t="shared" si="6"/>
        <v>303529.8</v>
      </c>
      <c r="G69" s="4">
        <v>0</v>
      </c>
      <c r="H69" s="4">
        <f t="shared" si="7"/>
        <v>130084.2</v>
      </c>
      <c r="I69" s="4">
        <v>56442.679000000004</v>
      </c>
      <c r="J69" s="4">
        <v>433614</v>
      </c>
    </row>
    <row r="70" spans="1:10" ht="15" thickBot="1" x14ac:dyDescent="0.35">
      <c r="A70" s="2" t="s">
        <v>150</v>
      </c>
      <c r="B70" s="3" t="s">
        <v>151</v>
      </c>
      <c r="C70" s="3">
        <v>30</v>
      </c>
      <c r="D70" s="3" t="s">
        <v>141</v>
      </c>
      <c r="E70" s="3" t="s">
        <v>174</v>
      </c>
      <c r="F70" s="4">
        <f t="shared" si="6"/>
        <v>280464.09999999998</v>
      </c>
      <c r="G70" s="4">
        <v>0</v>
      </c>
      <c r="H70" s="4">
        <f t="shared" si="7"/>
        <v>120198.9</v>
      </c>
      <c r="I70" s="4">
        <v>52154.283999999985</v>
      </c>
      <c r="J70" s="4">
        <v>400663</v>
      </c>
    </row>
    <row r="71" spans="1:10" ht="15" thickBot="1" x14ac:dyDescent="0.35">
      <c r="A71" s="2" t="s">
        <v>152</v>
      </c>
      <c r="B71" s="3" t="s">
        <v>153</v>
      </c>
      <c r="C71" s="3">
        <v>30</v>
      </c>
      <c r="D71" s="3" t="s">
        <v>141</v>
      </c>
      <c r="E71" s="3" t="s">
        <v>174</v>
      </c>
      <c r="F71" s="4">
        <f t="shared" si="6"/>
        <v>328699</v>
      </c>
      <c r="G71" s="4">
        <v>0</v>
      </c>
      <c r="H71" s="4">
        <f t="shared" si="7"/>
        <v>140871</v>
      </c>
      <c r="I71" s="4">
        <v>61122.984999999986</v>
      </c>
      <c r="J71" s="4">
        <v>469570</v>
      </c>
    </row>
    <row r="72" spans="1:10" ht="15" thickBot="1" x14ac:dyDescent="0.35">
      <c r="A72" s="2" t="s">
        <v>154</v>
      </c>
      <c r="B72" s="3" t="s">
        <v>155</v>
      </c>
      <c r="C72" s="3">
        <v>30</v>
      </c>
      <c r="D72" s="3" t="s">
        <v>141</v>
      </c>
      <c r="E72" s="3" t="s">
        <v>174</v>
      </c>
      <c r="F72" s="4">
        <f t="shared" si="6"/>
        <v>436102.1</v>
      </c>
      <c r="G72" s="4">
        <v>0</v>
      </c>
      <c r="H72" s="4">
        <f t="shared" si="7"/>
        <v>186900.9</v>
      </c>
      <c r="I72" s="4">
        <v>81096.450999999986</v>
      </c>
      <c r="J72" s="4">
        <v>623003</v>
      </c>
    </row>
    <row r="73" spans="1:10" ht="15" thickBot="1" x14ac:dyDescent="0.35">
      <c r="A73" s="2" t="s">
        <v>156</v>
      </c>
      <c r="B73" s="3" t="s">
        <v>157</v>
      </c>
      <c r="C73" s="3">
        <v>30</v>
      </c>
      <c r="D73" s="3" t="s">
        <v>141</v>
      </c>
      <c r="E73" s="3" t="s">
        <v>174</v>
      </c>
      <c r="F73" s="4">
        <f t="shared" si="6"/>
        <v>337129.1</v>
      </c>
      <c r="G73" s="4">
        <v>0</v>
      </c>
      <c r="H73" s="4">
        <f t="shared" si="7"/>
        <v>144483.9</v>
      </c>
      <c r="I73" s="4">
        <v>63320.171999999999</v>
      </c>
      <c r="J73" s="4">
        <v>481613</v>
      </c>
    </row>
    <row r="74" spans="1:10" ht="15" thickBot="1" x14ac:dyDescent="0.35">
      <c r="A74" s="2" t="s">
        <v>158</v>
      </c>
      <c r="B74" s="3" t="s">
        <v>159</v>
      </c>
      <c r="C74" s="3">
        <v>30</v>
      </c>
      <c r="D74" s="3" t="s">
        <v>141</v>
      </c>
      <c r="E74" s="3" t="s">
        <v>174</v>
      </c>
      <c r="F74" s="4">
        <f t="shared" si="6"/>
        <v>209496.69999999998</v>
      </c>
      <c r="G74" s="4">
        <v>0</v>
      </c>
      <c r="H74" s="4">
        <f t="shared" si="7"/>
        <v>89784.3</v>
      </c>
      <c r="I74" s="4">
        <v>38957.496999999996</v>
      </c>
      <c r="J74" s="4">
        <v>299281</v>
      </c>
    </row>
    <row r="75" spans="1:10" ht="15" thickBot="1" x14ac:dyDescent="0.35">
      <c r="A75" s="2" t="s">
        <v>160</v>
      </c>
      <c r="B75" s="3" t="s">
        <v>161</v>
      </c>
      <c r="C75" s="3">
        <v>30</v>
      </c>
      <c r="D75" s="3" t="s">
        <v>141</v>
      </c>
      <c r="E75" s="3" t="s">
        <v>174</v>
      </c>
      <c r="F75" s="4">
        <f t="shared" si="6"/>
        <v>170065</v>
      </c>
      <c r="G75" s="4">
        <v>0</v>
      </c>
      <c r="H75" s="4">
        <f t="shared" si="7"/>
        <v>72885</v>
      </c>
      <c r="I75" s="4">
        <v>31624.083999999999</v>
      </c>
      <c r="J75" s="4">
        <v>242950</v>
      </c>
    </row>
    <row r="76" spans="1:10" ht="15" thickBot="1" x14ac:dyDescent="0.35">
      <c r="A76" s="2" t="s">
        <v>162</v>
      </c>
      <c r="B76" s="3" t="s">
        <v>163</v>
      </c>
      <c r="C76" s="3">
        <v>30</v>
      </c>
      <c r="D76" s="3" t="s">
        <v>141</v>
      </c>
      <c r="E76" s="3" t="s">
        <v>174</v>
      </c>
      <c r="F76" s="4">
        <f t="shared" si="6"/>
        <v>345853.19999999995</v>
      </c>
      <c r="G76" s="4">
        <v>0</v>
      </c>
      <c r="H76" s="4">
        <f t="shared" si="7"/>
        <v>148222.79999999999</v>
      </c>
      <c r="I76" s="4">
        <v>64654.896000000001</v>
      </c>
      <c r="J76" s="4">
        <v>494076</v>
      </c>
    </row>
    <row r="77" spans="1:10" ht="15" thickBot="1" x14ac:dyDescent="0.35">
      <c r="A77" s="2" t="s">
        <v>164</v>
      </c>
      <c r="B77" s="3" t="s">
        <v>165</v>
      </c>
      <c r="C77" s="3">
        <v>30</v>
      </c>
      <c r="D77" s="3" t="s">
        <v>141</v>
      </c>
      <c r="E77" s="3" t="s">
        <v>174</v>
      </c>
      <c r="F77" s="4">
        <f t="shared" si="6"/>
        <v>142226.69999999998</v>
      </c>
      <c r="G77" s="4">
        <v>0</v>
      </c>
      <c r="H77" s="4">
        <f t="shared" si="7"/>
        <v>60954.299999999996</v>
      </c>
      <c r="I77" s="4">
        <v>26450.687000000002</v>
      </c>
      <c r="J77" s="4">
        <v>203181</v>
      </c>
    </row>
    <row r="78" spans="1:10" ht="15" thickBot="1" x14ac:dyDescent="0.35">
      <c r="A78" s="2" t="s">
        <v>166</v>
      </c>
      <c r="B78" s="3" t="s">
        <v>167</v>
      </c>
      <c r="C78" s="3">
        <v>30</v>
      </c>
      <c r="D78" s="3" t="s">
        <v>141</v>
      </c>
      <c r="E78" s="3" t="s">
        <v>174</v>
      </c>
      <c r="F78" s="4">
        <f t="shared" si="6"/>
        <v>2827182.4</v>
      </c>
      <c r="G78" s="4">
        <v>0</v>
      </c>
      <c r="H78" s="4">
        <f t="shared" si="7"/>
        <v>1211649.5999999999</v>
      </c>
      <c r="I78" s="4">
        <v>527688.00299999991</v>
      </c>
      <c r="J78" s="4">
        <v>4038832</v>
      </c>
    </row>
    <row r="79" spans="1:10" ht="15" thickBot="1" x14ac:dyDescent="0.35">
      <c r="A79" s="2" t="s">
        <v>168</v>
      </c>
      <c r="B79" s="3" t="s">
        <v>169</v>
      </c>
      <c r="C79" s="3">
        <v>60</v>
      </c>
      <c r="D79" s="3" t="s">
        <v>141</v>
      </c>
      <c r="E79" s="3" t="s">
        <v>174</v>
      </c>
      <c r="F79" s="4">
        <f>J79*0.4</f>
        <v>455374</v>
      </c>
      <c r="G79" s="4">
        <v>0</v>
      </c>
      <c r="H79" s="4">
        <f>J79*0.6</f>
        <v>683061</v>
      </c>
      <c r="I79" s="4">
        <v>152832.51600000009</v>
      </c>
      <c r="J79" s="4">
        <v>1138435</v>
      </c>
    </row>
    <row r="80" spans="1:10" ht="15" thickBot="1" x14ac:dyDescent="0.35">
      <c r="A80" s="11" t="s">
        <v>170</v>
      </c>
      <c r="B80" s="11"/>
      <c r="C80" s="11"/>
      <c r="D80" s="11"/>
      <c r="E80" s="11"/>
      <c r="F80" s="5">
        <f>SUM(F2:F79)</f>
        <v>84495676.680999994</v>
      </c>
      <c r="G80" s="5">
        <f>SUM(G2:G79)</f>
        <v>3853220.2620000001</v>
      </c>
      <c r="H80" s="5">
        <f>SUM(H2:H79)</f>
        <v>101766272.90700001</v>
      </c>
      <c r="I80" s="5">
        <f>SUM(I2:I79)</f>
        <v>24850966.317000013</v>
      </c>
      <c r="J80" s="5">
        <f>SUM(J2:J79)</f>
        <v>190115169.84999999</v>
      </c>
    </row>
  </sheetData>
  <autoFilter ref="A1:J1" xr:uid="{5F6DBA35-36A0-4501-9CCD-52D0271AA0CD}"/>
  <mergeCells count="1">
    <mergeCell ref="A80:E80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94D46-C9BE-4F66-8AAA-DF3A68690728}">
  <dimension ref="A1:J80"/>
  <sheetViews>
    <sheetView workbookViewId="0">
      <selection sqref="A1:XFD1"/>
    </sheetView>
  </sheetViews>
  <sheetFormatPr defaultRowHeight="14.4" x14ac:dyDescent="0.3"/>
  <cols>
    <col min="1" max="1" width="31.109375" bestFit="1" customWidth="1"/>
    <col min="2" max="2" width="12.109375" bestFit="1" customWidth="1"/>
    <col min="3" max="3" width="12.5546875" bestFit="1" customWidth="1"/>
    <col min="4" max="4" width="10.6640625" bestFit="1" customWidth="1"/>
    <col min="5" max="5" width="12.109375" bestFit="1" customWidth="1"/>
    <col min="6" max="6" width="14.109375" bestFit="1" customWidth="1"/>
    <col min="7" max="7" width="21.77734375" bestFit="1" customWidth="1"/>
    <col min="8" max="8" width="22.44140625" bestFit="1" customWidth="1"/>
    <col min="9" max="9" width="14.109375" bestFit="1" customWidth="1"/>
    <col min="10" max="10" width="22.77734375" bestFit="1" customWidth="1"/>
  </cols>
  <sheetData>
    <row r="1" spans="1:10" ht="48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35">
      <c r="A2" s="2" t="s">
        <v>10</v>
      </c>
      <c r="B2" s="3" t="s">
        <v>11</v>
      </c>
      <c r="C2" s="3">
        <v>60</v>
      </c>
      <c r="D2" s="3" t="s">
        <v>12</v>
      </c>
      <c r="E2" s="3" t="s">
        <v>175</v>
      </c>
      <c r="F2" s="4">
        <f>J2*0.4</f>
        <v>2576991.6</v>
      </c>
      <c r="G2" s="4">
        <v>0</v>
      </c>
      <c r="H2" s="4">
        <f>J2*0.6</f>
        <v>3865487.4</v>
      </c>
      <c r="I2" s="4">
        <v>832555.18100000091</v>
      </c>
      <c r="J2" s="4">
        <v>6442479</v>
      </c>
    </row>
    <row r="3" spans="1:10" ht="15" thickBot="1" x14ac:dyDescent="0.35">
      <c r="A3" s="2" t="s">
        <v>13</v>
      </c>
      <c r="B3" s="3" t="s">
        <v>14</v>
      </c>
      <c r="C3" s="3">
        <v>60</v>
      </c>
      <c r="D3" s="3" t="s">
        <v>12</v>
      </c>
      <c r="E3" s="3" t="s">
        <v>175</v>
      </c>
      <c r="F3" s="4">
        <f t="shared" ref="F3:F21" si="0">J3*0.4</f>
        <v>504920</v>
      </c>
      <c r="G3" s="4">
        <v>0</v>
      </c>
      <c r="H3" s="4">
        <f t="shared" ref="H3:H21" si="1">J3*0.6</f>
        <v>757380</v>
      </c>
      <c r="I3" s="4">
        <v>162880.17300000001</v>
      </c>
      <c r="J3" s="4">
        <v>1262300</v>
      </c>
    </row>
    <row r="4" spans="1:10" ht="15" thickBot="1" x14ac:dyDescent="0.35">
      <c r="A4" s="2" t="s">
        <v>15</v>
      </c>
      <c r="B4" s="3" t="s">
        <v>16</v>
      </c>
      <c r="C4" s="3">
        <v>60</v>
      </c>
      <c r="D4" s="3" t="s">
        <v>12</v>
      </c>
      <c r="E4" s="3" t="s">
        <v>175</v>
      </c>
      <c r="F4" s="4">
        <f t="shared" si="0"/>
        <v>1150912</v>
      </c>
      <c r="G4" s="4">
        <v>0</v>
      </c>
      <c r="H4" s="4">
        <f t="shared" si="1"/>
        <v>1726368</v>
      </c>
      <c r="I4" s="4">
        <v>371392.09199999983</v>
      </c>
      <c r="J4" s="4">
        <v>2877280</v>
      </c>
    </row>
    <row r="5" spans="1:10" ht="15" thickBot="1" x14ac:dyDescent="0.35">
      <c r="A5" s="2" t="s">
        <v>17</v>
      </c>
      <c r="B5" s="3" t="s">
        <v>18</v>
      </c>
      <c r="C5" s="3">
        <v>60</v>
      </c>
      <c r="D5" s="3" t="s">
        <v>12</v>
      </c>
      <c r="E5" s="3" t="s">
        <v>175</v>
      </c>
      <c r="F5" s="4">
        <f t="shared" si="0"/>
        <v>1059041.3320000002</v>
      </c>
      <c r="G5" s="4">
        <v>0</v>
      </c>
      <c r="H5" s="4">
        <f t="shared" si="1"/>
        <v>1588561.9979999999</v>
      </c>
      <c r="I5" s="4">
        <v>341771.85199999984</v>
      </c>
      <c r="J5" s="4">
        <v>2647603.33</v>
      </c>
    </row>
    <row r="6" spans="1:10" ht="15" thickBot="1" x14ac:dyDescent="0.35">
      <c r="A6" s="2" t="s">
        <v>19</v>
      </c>
      <c r="B6" s="3" t="s">
        <v>20</v>
      </c>
      <c r="C6" s="3">
        <v>60</v>
      </c>
      <c r="D6" s="3" t="s">
        <v>12</v>
      </c>
      <c r="E6" s="3" t="s">
        <v>175</v>
      </c>
      <c r="F6" s="4">
        <f t="shared" si="0"/>
        <v>917045.20000000007</v>
      </c>
      <c r="G6" s="4">
        <v>0</v>
      </c>
      <c r="H6" s="4">
        <f t="shared" si="1"/>
        <v>1375567.8</v>
      </c>
      <c r="I6" s="4">
        <v>295761.26299999986</v>
      </c>
      <c r="J6" s="4">
        <v>2292613</v>
      </c>
    </row>
    <row r="7" spans="1:10" ht="15" thickBot="1" x14ac:dyDescent="0.35">
      <c r="A7" s="2" t="s">
        <v>21</v>
      </c>
      <c r="B7" s="3" t="s">
        <v>22</v>
      </c>
      <c r="C7" s="3">
        <v>60</v>
      </c>
      <c r="D7" s="3" t="s">
        <v>12</v>
      </c>
      <c r="E7" s="3" t="s">
        <v>175</v>
      </c>
      <c r="F7" s="4">
        <f t="shared" si="0"/>
        <v>2204742.8000000003</v>
      </c>
      <c r="G7" s="4">
        <v>0</v>
      </c>
      <c r="H7" s="4">
        <f t="shared" si="1"/>
        <v>3307114.1999999997</v>
      </c>
      <c r="I7" s="4">
        <v>711405.97700000042</v>
      </c>
      <c r="J7" s="4">
        <v>5511857</v>
      </c>
    </row>
    <row r="8" spans="1:10" ht="15" thickBot="1" x14ac:dyDescent="0.35">
      <c r="A8" s="2" t="s">
        <v>23</v>
      </c>
      <c r="B8" s="3" t="s">
        <v>24</v>
      </c>
      <c r="C8" s="3">
        <v>60</v>
      </c>
      <c r="D8" s="3" t="s">
        <v>12</v>
      </c>
      <c r="E8" s="3" t="s">
        <v>175</v>
      </c>
      <c r="F8" s="4">
        <f t="shared" si="0"/>
        <v>686057.96400000015</v>
      </c>
      <c r="G8" s="4">
        <v>0</v>
      </c>
      <c r="H8" s="4">
        <f t="shared" si="1"/>
        <v>1029086.946</v>
      </c>
      <c r="I8" s="4">
        <v>221312.68599999993</v>
      </c>
      <c r="J8" s="4">
        <v>1715144.9100000001</v>
      </c>
    </row>
    <row r="9" spans="1:10" ht="15" thickBot="1" x14ac:dyDescent="0.35">
      <c r="A9" s="2" t="s">
        <v>25</v>
      </c>
      <c r="B9" s="3" t="s">
        <v>26</v>
      </c>
      <c r="C9" s="3">
        <v>60</v>
      </c>
      <c r="D9" s="3" t="s">
        <v>12</v>
      </c>
      <c r="E9" s="3" t="s">
        <v>175</v>
      </c>
      <c r="F9" s="4">
        <f t="shared" si="0"/>
        <v>641903.60000000009</v>
      </c>
      <c r="G9" s="4">
        <v>0</v>
      </c>
      <c r="H9" s="4">
        <f t="shared" si="1"/>
        <v>962855.39999999991</v>
      </c>
      <c r="I9" s="4">
        <v>207698.40700000001</v>
      </c>
      <c r="J9" s="4">
        <v>1604759</v>
      </c>
    </row>
    <row r="10" spans="1:10" ht="15" thickBot="1" x14ac:dyDescent="0.35">
      <c r="A10" s="2" t="s">
        <v>27</v>
      </c>
      <c r="B10" s="3" t="s">
        <v>28</v>
      </c>
      <c r="C10" s="3">
        <v>60</v>
      </c>
      <c r="D10" s="3" t="s">
        <v>12</v>
      </c>
      <c r="E10" s="3" t="s">
        <v>175</v>
      </c>
      <c r="F10" s="4">
        <f t="shared" si="0"/>
        <v>990712</v>
      </c>
      <c r="G10" s="4">
        <v>0</v>
      </c>
      <c r="H10" s="4">
        <f t="shared" si="1"/>
        <v>1486068</v>
      </c>
      <c r="I10" s="4">
        <v>320531.02399999992</v>
      </c>
      <c r="J10" s="4">
        <v>2476780</v>
      </c>
    </row>
    <row r="11" spans="1:10" ht="15" thickBot="1" x14ac:dyDescent="0.35">
      <c r="A11" s="2" t="s">
        <v>29</v>
      </c>
      <c r="B11" s="3" t="s">
        <v>30</v>
      </c>
      <c r="C11" s="3">
        <v>60</v>
      </c>
      <c r="D11" s="3" t="s">
        <v>12</v>
      </c>
      <c r="E11" s="3" t="s">
        <v>175</v>
      </c>
      <c r="F11" s="4">
        <f t="shared" si="0"/>
        <v>801746.8</v>
      </c>
      <c r="G11" s="4">
        <v>0</v>
      </c>
      <c r="H11" s="4">
        <f t="shared" si="1"/>
        <v>1202620.2</v>
      </c>
      <c r="I11" s="4">
        <v>259176.31100000002</v>
      </c>
      <c r="J11" s="4">
        <v>2004367</v>
      </c>
    </row>
    <row r="12" spans="1:10" ht="15" thickBot="1" x14ac:dyDescent="0.35">
      <c r="A12" s="2" t="s">
        <v>31</v>
      </c>
      <c r="B12" s="3" t="s">
        <v>32</v>
      </c>
      <c r="C12" s="3">
        <v>60</v>
      </c>
      <c r="D12" s="3" t="s">
        <v>12</v>
      </c>
      <c r="E12" s="3" t="s">
        <v>175</v>
      </c>
      <c r="F12" s="4">
        <f t="shared" si="0"/>
        <v>1674190.2560000001</v>
      </c>
      <c r="G12" s="4">
        <v>0</v>
      </c>
      <c r="H12" s="4">
        <f t="shared" si="1"/>
        <v>2511285.3840000001</v>
      </c>
      <c r="I12" s="4">
        <v>540603.74700000009</v>
      </c>
      <c r="J12" s="4">
        <v>4185475.64</v>
      </c>
    </row>
    <row r="13" spans="1:10" ht="15" thickBot="1" x14ac:dyDescent="0.35">
      <c r="A13" s="2" t="s">
        <v>33</v>
      </c>
      <c r="B13" s="3" t="s">
        <v>34</v>
      </c>
      <c r="C13" s="3">
        <v>60</v>
      </c>
      <c r="D13" s="3" t="s">
        <v>12</v>
      </c>
      <c r="E13" s="3" t="s">
        <v>175</v>
      </c>
      <c r="F13" s="4">
        <f t="shared" si="0"/>
        <v>1388994</v>
      </c>
      <c r="G13" s="4">
        <v>0</v>
      </c>
      <c r="H13" s="4">
        <f t="shared" si="1"/>
        <v>2083491</v>
      </c>
      <c r="I13" s="4">
        <v>448605.07600000023</v>
      </c>
      <c r="J13" s="4">
        <v>3472485</v>
      </c>
    </row>
    <row r="14" spans="1:10" ht="15" thickBot="1" x14ac:dyDescent="0.35">
      <c r="A14" s="2" t="s">
        <v>35</v>
      </c>
      <c r="B14" s="3" t="s">
        <v>36</v>
      </c>
      <c r="C14" s="3">
        <v>60</v>
      </c>
      <c r="D14" s="3" t="s">
        <v>12</v>
      </c>
      <c r="E14" s="3" t="s">
        <v>175</v>
      </c>
      <c r="F14" s="4">
        <f t="shared" si="0"/>
        <v>2998677.2439999999</v>
      </c>
      <c r="G14" s="4">
        <v>0</v>
      </c>
      <c r="H14" s="4">
        <f t="shared" si="1"/>
        <v>4498015.8659999995</v>
      </c>
      <c r="I14" s="4">
        <v>969614.38000000047</v>
      </c>
      <c r="J14" s="4">
        <v>7496693.1099999994</v>
      </c>
    </row>
    <row r="15" spans="1:10" ht="15" thickBot="1" x14ac:dyDescent="0.35">
      <c r="A15" s="2" t="s">
        <v>37</v>
      </c>
      <c r="B15" s="3" t="s">
        <v>38</v>
      </c>
      <c r="C15" s="3">
        <v>60</v>
      </c>
      <c r="D15" s="3" t="s">
        <v>12</v>
      </c>
      <c r="E15" s="3" t="s">
        <v>175</v>
      </c>
      <c r="F15" s="4">
        <f t="shared" si="0"/>
        <v>516722</v>
      </c>
      <c r="G15" s="4">
        <v>0</v>
      </c>
      <c r="H15" s="4">
        <f t="shared" si="1"/>
        <v>775083</v>
      </c>
      <c r="I15" s="4">
        <v>166666.26100000006</v>
      </c>
      <c r="J15" s="4">
        <v>1291805</v>
      </c>
    </row>
    <row r="16" spans="1:10" ht="15" thickBot="1" x14ac:dyDescent="0.35">
      <c r="A16" s="2" t="s">
        <v>39</v>
      </c>
      <c r="B16" s="3" t="s">
        <v>40</v>
      </c>
      <c r="C16" s="3">
        <v>60</v>
      </c>
      <c r="D16" s="3" t="s">
        <v>12</v>
      </c>
      <c r="E16" s="3" t="s">
        <v>175</v>
      </c>
      <c r="F16" s="4">
        <f t="shared" si="0"/>
        <v>691792.4</v>
      </c>
      <c r="G16" s="4">
        <v>0</v>
      </c>
      <c r="H16" s="4">
        <f t="shared" si="1"/>
        <v>1037688.6</v>
      </c>
      <c r="I16" s="4">
        <v>223368.73200000002</v>
      </c>
      <c r="J16" s="4">
        <v>1729481</v>
      </c>
    </row>
    <row r="17" spans="1:10" ht="15" thickBot="1" x14ac:dyDescent="0.35">
      <c r="A17" s="2" t="s">
        <v>41</v>
      </c>
      <c r="B17" s="3" t="s">
        <v>42</v>
      </c>
      <c r="C17" s="3">
        <v>60</v>
      </c>
      <c r="D17" s="3" t="s">
        <v>12</v>
      </c>
      <c r="E17" s="3" t="s">
        <v>175</v>
      </c>
      <c r="F17" s="4">
        <f t="shared" si="0"/>
        <v>1985606</v>
      </c>
      <c r="G17" s="4">
        <v>0</v>
      </c>
      <c r="H17" s="4">
        <f t="shared" si="1"/>
        <v>2978409</v>
      </c>
      <c r="I17" s="4">
        <v>641871.69000000029</v>
      </c>
      <c r="J17" s="4">
        <v>4964015</v>
      </c>
    </row>
    <row r="18" spans="1:10" ht="15" thickBot="1" x14ac:dyDescent="0.35">
      <c r="A18" s="2" t="s">
        <v>43</v>
      </c>
      <c r="B18" s="3" t="s">
        <v>44</v>
      </c>
      <c r="C18" s="3">
        <v>60</v>
      </c>
      <c r="D18" s="3" t="s">
        <v>12</v>
      </c>
      <c r="E18" s="3" t="s">
        <v>175</v>
      </c>
      <c r="F18" s="4">
        <f t="shared" si="0"/>
        <v>844055.35599999991</v>
      </c>
      <c r="G18" s="4">
        <v>0</v>
      </c>
      <c r="H18" s="4">
        <f t="shared" si="1"/>
        <v>1266083.0339999998</v>
      </c>
      <c r="I18" s="4">
        <v>273312.59700000024</v>
      </c>
      <c r="J18" s="4">
        <v>2110138.3899999997</v>
      </c>
    </row>
    <row r="19" spans="1:10" ht="15" thickBot="1" x14ac:dyDescent="0.35">
      <c r="A19" s="2" t="s">
        <v>45</v>
      </c>
      <c r="B19" s="3" t="s">
        <v>46</v>
      </c>
      <c r="C19" s="3">
        <v>60</v>
      </c>
      <c r="D19" s="3" t="s">
        <v>12</v>
      </c>
      <c r="E19" s="3" t="s">
        <v>175</v>
      </c>
      <c r="F19" s="4">
        <f t="shared" si="0"/>
        <v>1385688.3760000002</v>
      </c>
      <c r="G19" s="4">
        <v>0</v>
      </c>
      <c r="H19" s="4">
        <f t="shared" si="1"/>
        <v>2078532.5639999998</v>
      </c>
      <c r="I19" s="4">
        <v>447462.06699999992</v>
      </c>
      <c r="J19" s="4">
        <v>3464220.94</v>
      </c>
    </row>
    <row r="20" spans="1:10" ht="15" thickBot="1" x14ac:dyDescent="0.35">
      <c r="A20" s="2" t="s">
        <v>47</v>
      </c>
      <c r="B20" s="3" t="s">
        <v>48</v>
      </c>
      <c r="C20" s="3">
        <v>60</v>
      </c>
      <c r="D20" s="3" t="s">
        <v>12</v>
      </c>
      <c r="E20" s="3" t="s">
        <v>175</v>
      </c>
      <c r="F20" s="4">
        <f t="shared" si="0"/>
        <v>565282.80000000005</v>
      </c>
      <c r="G20" s="4">
        <v>0</v>
      </c>
      <c r="H20" s="4">
        <f t="shared" si="1"/>
        <v>847924.2</v>
      </c>
      <c r="I20" s="4">
        <v>182311.97700000007</v>
      </c>
      <c r="J20" s="4">
        <v>1413207</v>
      </c>
    </row>
    <row r="21" spans="1:10" ht="15" thickBot="1" x14ac:dyDescent="0.35">
      <c r="A21" s="2" t="s">
        <v>49</v>
      </c>
      <c r="B21" s="3" t="s">
        <v>50</v>
      </c>
      <c r="C21" s="3">
        <v>60</v>
      </c>
      <c r="D21" s="3" t="s">
        <v>12</v>
      </c>
      <c r="E21" s="3" t="s">
        <v>175</v>
      </c>
      <c r="F21" s="4">
        <f t="shared" si="0"/>
        <v>657739.60000000009</v>
      </c>
      <c r="G21" s="4">
        <v>0</v>
      </c>
      <c r="H21" s="4">
        <f t="shared" si="1"/>
        <v>986609.39999999991</v>
      </c>
      <c r="I21" s="4">
        <v>212139.88200000004</v>
      </c>
      <c r="J21" s="4">
        <v>1644349</v>
      </c>
    </row>
    <row r="22" spans="1:10" ht="15" thickBot="1" x14ac:dyDescent="0.35">
      <c r="A22" s="2" t="s">
        <v>51</v>
      </c>
      <c r="B22" s="3" t="s">
        <v>52</v>
      </c>
      <c r="C22" s="3">
        <v>60</v>
      </c>
      <c r="D22" s="3" t="s">
        <v>12</v>
      </c>
      <c r="E22" s="3" t="s">
        <v>175</v>
      </c>
      <c r="F22" s="4">
        <f>J22*0.4</f>
        <v>525036</v>
      </c>
      <c r="G22" s="4">
        <f>J22*0.6</f>
        <v>787554</v>
      </c>
      <c r="H22" s="4">
        <v>0</v>
      </c>
      <c r="I22" s="4">
        <v>169605.61399999994</v>
      </c>
      <c r="J22" s="4">
        <v>1312590</v>
      </c>
    </row>
    <row r="23" spans="1:10" ht="15" thickBot="1" x14ac:dyDescent="0.35">
      <c r="A23" s="2" t="s">
        <v>53</v>
      </c>
      <c r="B23" s="3" t="s">
        <v>54</v>
      </c>
      <c r="C23" s="3">
        <v>60</v>
      </c>
      <c r="D23" s="3" t="s">
        <v>55</v>
      </c>
      <c r="E23" s="3" t="s">
        <v>175</v>
      </c>
      <c r="F23" s="4">
        <f t="shared" ref="F23:F39" si="2">J23*0.4</f>
        <v>1226540.6440000001</v>
      </c>
      <c r="G23" s="4">
        <v>0</v>
      </c>
      <c r="H23" s="4">
        <f t="shared" ref="H23:H39" si="3">J23*0.6</f>
        <v>1839810.9660000002</v>
      </c>
      <c r="I23" s="4">
        <v>395641.72599999985</v>
      </c>
      <c r="J23" s="4">
        <v>3066351.6100000003</v>
      </c>
    </row>
    <row r="24" spans="1:10" ht="15" thickBot="1" x14ac:dyDescent="0.35">
      <c r="A24" s="2" t="s">
        <v>56</v>
      </c>
      <c r="B24" s="3" t="s">
        <v>57</v>
      </c>
      <c r="C24" s="3">
        <v>60</v>
      </c>
      <c r="D24" s="3" t="s">
        <v>55</v>
      </c>
      <c r="E24" s="3" t="s">
        <v>175</v>
      </c>
      <c r="F24" s="4">
        <f t="shared" si="2"/>
        <v>932028.8</v>
      </c>
      <c r="G24" s="4">
        <v>0</v>
      </c>
      <c r="H24" s="4">
        <f t="shared" si="3"/>
        <v>1398043.2</v>
      </c>
      <c r="I24" s="4">
        <v>300593.57699999999</v>
      </c>
      <c r="J24" s="4">
        <v>2330072</v>
      </c>
    </row>
    <row r="25" spans="1:10" ht="15" thickBot="1" x14ac:dyDescent="0.35">
      <c r="A25" s="2" t="s">
        <v>58</v>
      </c>
      <c r="B25" s="3" t="s">
        <v>59</v>
      </c>
      <c r="C25" s="3">
        <v>60</v>
      </c>
      <c r="D25" s="3" t="s">
        <v>55</v>
      </c>
      <c r="E25" s="3" t="s">
        <v>175</v>
      </c>
      <c r="F25" s="4">
        <f t="shared" si="2"/>
        <v>892171.60000000009</v>
      </c>
      <c r="G25" s="4">
        <v>0</v>
      </c>
      <c r="H25" s="4">
        <f t="shared" si="3"/>
        <v>1338257.3999999999</v>
      </c>
      <c r="I25" s="4">
        <v>287750.38499999995</v>
      </c>
      <c r="J25" s="4">
        <v>2230429</v>
      </c>
    </row>
    <row r="26" spans="1:10" ht="15" thickBot="1" x14ac:dyDescent="0.35">
      <c r="A26" s="2" t="s">
        <v>60</v>
      </c>
      <c r="B26" s="3" t="s">
        <v>61</v>
      </c>
      <c r="C26" s="3">
        <v>60</v>
      </c>
      <c r="D26" s="3" t="s">
        <v>55</v>
      </c>
      <c r="E26" s="3" t="s">
        <v>175</v>
      </c>
      <c r="F26" s="4">
        <f t="shared" si="2"/>
        <v>3016290.8000000003</v>
      </c>
      <c r="G26" s="4">
        <v>0</v>
      </c>
      <c r="H26" s="4">
        <f t="shared" si="3"/>
        <v>4524436.2</v>
      </c>
      <c r="I26" s="4">
        <v>974428.77799999993</v>
      </c>
      <c r="J26" s="4">
        <v>7540727</v>
      </c>
    </row>
    <row r="27" spans="1:10" ht="15" thickBot="1" x14ac:dyDescent="0.35">
      <c r="A27" s="2" t="s">
        <v>62</v>
      </c>
      <c r="B27" s="3" t="s">
        <v>63</v>
      </c>
      <c r="C27" s="3">
        <v>60</v>
      </c>
      <c r="D27" s="3" t="s">
        <v>55</v>
      </c>
      <c r="E27" s="3" t="s">
        <v>175</v>
      </c>
      <c r="F27" s="4">
        <f t="shared" si="2"/>
        <v>1086982.6199999999</v>
      </c>
      <c r="G27" s="4">
        <v>0</v>
      </c>
      <c r="H27" s="4">
        <f t="shared" si="3"/>
        <v>1630473.93</v>
      </c>
      <c r="I27" s="4">
        <v>350567.72799999989</v>
      </c>
      <c r="J27" s="4">
        <v>2717456.55</v>
      </c>
    </row>
    <row r="28" spans="1:10" ht="15" thickBot="1" x14ac:dyDescent="0.35">
      <c r="A28" s="2" t="s">
        <v>64</v>
      </c>
      <c r="B28" s="3" t="s">
        <v>65</v>
      </c>
      <c r="C28" s="3">
        <v>60</v>
      </c>
      <c r="D28" s="3" t="s">
        <v>55</v>
      </c>
      <c r="E28" s="3" t="s">
        <v>175</v>
      </c>
      <c r="F28" s="4">
        <f t="shared" si="2"/>
        <v>1895812.4000000001</v>
      </c>
      <c r="G28" s="4">
        <v>0</v>
      </c>
      <c r="H28" s="4">
        <f t="shared" si="3"/>
        <v>2843718.6</v>
      </c>
      <c r="I28" s="4">
        <v>611427.23100000015</v>
      </c>
      <c r="J28" s="4">
        <v>4739531</v>
      </c>
    </row>
    <row r="29" spans="1:10" ht="15" thickBot="1" x14ac:dyDescent="0.35">
      <c r="A29" s="2" t="s">
        <v>66</v>
      </c>
      <c r="B29" s="3" t="s">
        <v>67</v>
      </c>
      <c r="C29" s="3">
        <v>60</v>
      </c>
      <c r="D29" s="3" t="s">
        <v>55</v>
      </c>
      <c r="E29" s="3" t="s">
        <v>175</v>
      </c>
      <c r="F29" s="4">
        <f t="shared" si="2"/>
        <v>1207582.0079999999</v>
      </c>
      <c r="G29" s="4">
        <v>0</v>
      </c>
      <c r="H29" s="4">
        <f t="shared" si="3"/>
        <v>1811373.0119999996</v>
      </c>
      <c r="I29" s="4">
        <v>389463.05900000001</v>
      </c>
      <c r="J29" s="4">
        <v>3018955.0199999996</v>
      </c>
    </row>
    <row r="30" spans="1:10" ht="15" thickBot="1" x14ac:dyDescent="0.35">
      <c r="A30" s="2" t="s">
        <v>68</v>
      </c>
      <c r="B30" s="3" t="s">
        <v>69</v>
      </c>
      <c r="C30" s="3">
        <v>60</v>
      </c>
      <c r="D30" s="3" t="s">
        <v>55</v>
      </c>
      <c r="E30" s="3" t="s">
        <v>175</v>
      </c>
      <c r="F30" s="4">
        <f t="shared" si="2"/>
        <v>4216799.2360000005</v>
      </c>
      <c r="G30" s="4">
        <v>0</v>
      </c>
      <c r="H30" s="4">
        <f t="shared" si="3"/>
        <v>6325198.8540000012</v>
      </c>
      <c r="I30" s="4">
        <v>1362290.8149999985</v>
      </c>
      <c r="J30" s="4">
        <v>10541998.090000002</v>
      </c>
    </row>
    <row r="31" spans="1:10" ht="15" thickBot="1" x14ac:dyDescent="0.35">
      <c r="A31" s="2" t="s">
        <v>70</v>
      </c>
      <c r="B31" s="3" t="s">
        <v>71</v>
      </c>
      <c r="C31" s="3">
        <v>60</v>
      </c>
      <c r="D31" s="3" t="s">
        <v>55</v>
      </c>
      <c r="E31" s="3" t="s">
        <v>175</v>
      </c>
      <c r="F31" s="4">
        <f t="shared" si="2"/>
        <v>1407168.9960000003</v>
      </c>
      <c r="G31" s="4">
        <v>0</v>
      </c>
      <c r="H31" s="4">
        <f t="shared" si="3"/>
        <v>2110753.4939999999</v>
      </c>
      <c r="I31" s="4">
        <v>454355.91399999999</v>
      </c>
      <c r="J31" s="4">
        <v>3517922.49</v>
      </c>
    </row>
    <row r="32" spans="1:10" ht="15" thickBot="1" x14ac:dyDescent="0.35">
      <c r="A32" s="2" t="s">
        <v>72</v>
      </c>
      <c r="B32" s="3" t="s">
        <v>73</v>
      </c>
      <c r="C32" s="3">
        <v>60</v>
      </c>
      <c r="D32" s="3" t="s">
        <v>55</v>
      </c>
      <c r="E32" s="3" t="s">
        <v>175</v>
      </c>
      <c r="F32" s="4">
        <f t="shared" si="2"/>
        <v>422631.2</v>
      </c>
      <c r="G32" s="4">
        <v>0</v>
      </c>
      <c r="H32" s="4">
        <f t="shared" si="3"/>
        <v>633946.79999999993</v>
      </c>
      <c r="I32" s="4">
        <v>136545.14999999997</v>
      </c>
      <c r="J32" s="4">
        <v>1056578</v>
      </c>
    </row>
    <row r="33" spans="1:10" ht="15" thickBot="1" x14ac:dyDescent="0.35">
      <c r="A33" s="2" t="s">
        <v>74</v>
      </c>
      <c r="B33" s="3" t="s">
        <v>75</v>
      </c>
      <c r="C33" s="3">
        <v>60</v>
      </c>
      <c r="D33" s="3" t="s">
        <v>55</v>
      </c>
      <c r="E33" s="3" t="s">
        <v>175</v>
      </c>
      <c r="F33" s="4">
        <f t="shared" si="2"/>
        <v>432055.2</v>
      </c>
      <c r="G33" s="4">
        <v>0</v>
      </c>
      <c r="H33" s="4">
        <f t="shared" si="3"/>
        <v>648082.79999999993</v>
      </c>
      <c r="I33" s="4">
        <v>139386.02299999999</v>
      </c>
      <c r="J33" s="4">
        <v>1080138</v>
      </c>
    </row>
    <row r="34" spans="1:10" ht="15" thickBot="1" x14ac:dyDescent="0.35">
      <c r="A34" s="2" t="s">
        <v>76</v>
      </c>
      <c r="B34" s="3" t="s">
        <v>77</v>
      </c>
      <c r="C34" s="3">
        <v>60</v>
      </c>
      <c r="D34" s="3" t="s">
        <v>55</v>
      </c>
      <c r="E34" s="3" t="s">
        <v>175</v>
      </c>
      <c r="F34" s="4">
        <f t="shared" si="2"/>
        <v>612242.4</v>
      </c>
      <c r="G34" s="4">
        <v>0</v>
      </c>
      <c r="H34" s="4">
        <f t="shared" si="3"/>
        <v>918363.6</v>
      </c>
      <c r="I34" s="4">
        <v>197457.33499999999</v>
      </c>
      <c r="J34" s="4">
        <v>1530606</v>
      </c>
    </row>
    <row r="35" spans="1:10" ht="15" thickBot="1" x14ac:dyDescent="0.35">
      <c r="A35" s="2" t="s">
        <v>78</v>
      </c>
      <c r="B35" s="3" t="s">
        <v>79</v>
      </c>
      <c r="C35" s="3">
        <v>60</v>
      </c>
      <c r="D35" s="3" t="s">
        <v>55</v>
      </c>
      <c r="E35" s="3" t="s">
        <v>175</v>
      </c>
      <c r="F35" s="4">
        <f t="shared" si="2"/>
        <v>294317.60000000003</v>
      </c>
      <c r="G35" s="4">
        <v>0</v>
      </c>
      <c r="H35" s="4">
        <f t="shared" si="3"/>
        <v>441476.39999999997</v>
      </c>
      <c r="I35" s="4">
        <v>94922.229999999981</v>
      </c>
      <c r="J35" s="4">
        <v>735794</v>
      </c>
    </row>
    <row r="36" spans="1:10" ht="15" thickBot="1" x14ac:dyDescent="0.35">
      <c r="A36" s="2" t="s">
        <v>80</v>
      </c>
      <c r="B36" s="3" t="s">
        <v>81</v>
      </c>
      <c r="C36" s="3">
        <v>60</v>
      </c>
      <c r="D36" s="3" t="s">
        <v>55</v>
      </c>
      <c r="E36" s="3" t="s">
        <v>175</v>
      </c>
      <c r="F36" s="4">
        <f t="shared" si="2"/>
        <v>6270222.6200000001</v>
      </c>
      <c r="G36" s="4">
        <v>0</v>
      </c>
      <c r="H36" s="4">
        <f t="shared" si="3"/>
        <v>9405333.9299999997</v>
      </c>
      <c r="I36" s="4">
        <v>2025779.3910000005</v>
      </c>
      <c r="J36" s="4">
        <v>15675556.549999999</v>
      </c>
    </row>
    <row r="37" spans="1:10" ht="15" thickBot="1" x14ac:dyDescent="0.35">
      <c r="A37" s="2" t="s">
        <v>82</v>
      </c>
      <c r="B37" s="3" t="s">
        <v>83</v>
      </c>
      <c r="C37" s="3">
        <v>60</v>
      </c>
      <c r="D37" s="3" t="s">
        <v>55</v>
      </c>
      <c r="E37" s="3" t="s">
        <v>175</v>
      </c>
      <c r="F37" s="4">
        <f t="shared" si="2"/>
        <v>510912.56400000001</v>
      </c>
      <c r="G37" s="4">
        <v>0</v>
      </c>
      <c r="H37" s="4">
        <f t="shared" si="3"/>
        <v>766368.8459999999</v>
      </c>
      <c r="I37" s="4">
        <v>164787.89100000003</v>
      </c>
      <c r="J37" s="4">
        <v>1277281.4099999999</v>
      </c>
    </row>
    <row r="38" spans="1:10" ht="15" thickBot="1" x14ac:dyDescent="0.35">
      <c r="A38" s="2" t="s">
        <v>84</v>
      </c>
      <c r="B38" s="3" t="s">
        <v>85</v>
      </c>
      <c r="C38" s="3">
        <v>60</v>
      </c>
      <c r="D38" s="3" t="s">
        <v>55</v>
      </c>
      <c r="E38" s="3" t="s">
        <v>175</v>
      </c>
      <c r="F38" s="4">
        <f t="shared" si="2"/>
        <v>836666.8</v>
      </c>
      <c r="G38" s="4">
        <v>0</v>
      </c>
      <c r="H38" s="4">
        <f t="shared" si="3"/>
        <v>1255000.2</v>
      </c>
      <c r="I38" s="4">
        <v>269855.64199999999</v>
      </c>
      <c r="J38" s="4">
        <v>2091667</v>
      </c>
    </row>
    <row r="39" spans="1:10" ht="15" thickBot="1" x14ac:dyDescent="0.35">
      <c r="A39" s="2" t="s">
        <v>86</v>
      </c>
      <c r="B39" s="3" t="s">
        <v>87</v>
      </c>
      <c r="C39" s="3">
        <v>60</v>
      </c>
      <c r="D39" s="3" t="s">
        <v>55</v>
      </c>
      <c r="E39" s="3" t="s">
        <v>175</v>
      </c>
      <c r="F39" s="4">
        <f t="shared" si="2"/>
        <v>3327650.4000000004</v>
      </c>
      <c r="G39" s="4">
        <v>0</v>
      </c>
      <c r="H39" s="4">
        <f t="shared" si="3"/>
        <v>4991475.5999999996</v>
      </c>
      <c r="I39" s="4">
        <v>1074621.2290000001</v>
      </c>
      <c r="J39" s="4">
        <v>8319126</v>
      </c>
    </row>
    <row r="40" spans="1:10" ht="15" thickBot="1" x14ac:dyDescent="0.35">
      <c r="A40" s="2" t="s">
        <v>88</v>
      </c>
      <c r="B40" s="3" t="s">
        <v>89</v>
      </c>
      <c r="C40" s="3">
        <v>60</v>
      </c>
      <c r="D40" s="3" t="s">
        <v>55</v>
      </c>
      <c r="E40" s="3" t="s">
        <v>175</v>
      </c>
      <c r="F40" s="4">
        <f>J40*0.4</f>
        <v>1889922.54</v>
      </c>
      <c r="G40" s="4">
        <f>J40*0.6</f>
        <v>2834883.8099999996</v>
      </c>
      <c r="H40" s="4">
        <v>0</v>
      </c>
      <c r="I40" s="4">
        <v>610356.97099999979</v>
      </c>
      <c r="J40" s="4">
        <v>4724806.3499999996</v>
      </c>
    </row>
    <row r="41" spans="1:10" ht="15" thickBot="1" x14ac:dyDescent="0.35">
      <c r="A41" s="2" t="s">
        <v>90</v>
      </c>
      <c r="B41" s="3" t="s">
        <v>91</v>
      </c>
      <c r="C41" s="3">
        <v>30</v>
      </c>
      <c r="D41" s="3" t="s">
        <v>92</v>
      </c>
      <c r="E41" s="3" t="s">
        <v>175</v>
      </c>
      <c r="F41" s="4">
        <f>J41*0.7</f>
        <v>371980</v>
      </c>
      <c r="G41" s="4">
        <v>0</v>
      </c>
      <c r="H41" s="4">
        <f>J41*0.3</f>
        <v>159420</v>
      </c>
      <c r="I41" s="4">
        <v>68553.742999999988</v>
      </c>
      <c r="J41" s="4">
        <v>531400</v>
      </c>
    </row>
    <row r="42" spans="1:10" ht="15" thickBot="1" x14ac:dyDescent="0.35">
      <c r="A42" s="2" t="s">
        <v>93</v>
      </c>
      <c r="B42" s="3" t="s">
        <v>94</v>
      </c>
      <c r="C42" s="3">
        <v>30</v>
      </c>
      <c r="D42" s="3" t="s">
        <v>92</v>
      </c>
      <c r="E42" s="3" t="s">
        <v>175</v>
      </c>
      <c r="F42" s="4">
        <f t="shared" ref="F42:F44" si="4">J42*0.7</f>
        <v>507845.8</v>
      </c>
      <c r="G42" s="4">
        <v>0</v>
      </c>
      <c r="H42" s="4">
        <f t="shared" ref="H42:H44" si="5">J42*0.3</f>
        <v>217648.19999999998</v>
      </c>
      <c r="I42" s="4">
        <v>93593.395999999993</v>
      </c>
      <c r="J42" s="4">
        <v>725494</v>
      </c>
    </row>
    <row r="43" spans="1:10" ht="15" thickBot="1" x14ac:dyDescent="0.35">
      <c r="A43" s="2" t="s">
        <v>95</v>
      </c>
      <c r="B43" s="3" t="s">
        <v>96</v>
      </c>
      <c r="C43" s="3">
        <v>30</v>
      </c>
      <c r="D43" s="3" t="s">
        <v>92</v>
      </c>
      <c r="E43" s="3" t="s">
        <v>175</v>
      </c>
      <c r="F43" s="4">
        <f t="shared" si="4"/>
        <v>286020.69999999995</v>
      </c>
      <c r="G43" s="4">
        <v>0</v>
      </c>
      <c r="H43" s="4">
        <f t="shared" si="5"/>
        <v>122580.29999999999</v>
      </c>
      <c r="I43" s="4">
        <v>53682.043000000005</v>
      </c>
      <c r="J43" s="4">
        <v>408601</v>
      </c>
    </row>
    <row r="44" spans="1:10" ht="15" thickBot="1" x14ac:dyDescent="0.35">
      <c r="A44" s="2" t="s">
        <v>97</v>
      </c>
      <c r="B44" s="3" t="s">
        <v>98</v>
      </c>
      <c r="C44" s="3">
        <v>30</v>
      </c>
      <c r="D44" s="3" t="s">
        <v>92</v>
      </c>
      <c r="E44" s="3" t="s">
        <v>175</v>
      </c>
      <c r="F44" s="4">
        <f t="shared" si="4"/>
        <v>2524328.7999999998</v>
      </c>
      <c r="G44" s="4">
        <v>0</v>
      </c>
      <c r="H44" s="4">
        <f t="shared" si="5"/>
        <v>1081855.2</v>
      </c>
      <c r="I44" s="4">
        <v>465374.41699999984</v>
      </c>
      <c r="J44" s="4">
        <v>3606184</v>
      </c>
    </row>
    <row r="45" spans="1:10" ht="15" thickBot="1" x14ac:dyDescent="0.35">
      <c r="A45" s="2" t="s">
        <v>99</v>
      </c>
      <c r="B45" s="3" t="s">
        <v>100</v>
      </c>
      <c r="C45" s="3">
        <v>60</v>
      </c>
      <c r="D45" s="3" t="s">
        <v>92</v>
      </c>
      <c r="E45" s="3" t="s">
        <v>175</v>
      </c>
      <c r="F45" s="4">
        <f>J45*0.4</f>
        <v>4790107.6000000006</v>
      </c>
      <c r="G45" s="4">
        <v>0</v>
      </c>
      <c r="H45" s="4">
        <f>J45*0.6</f>
        <v>7185161.3999999994</v>
      </c>
      <c r="I45" s="4">
        <v>1593477.8550000009</v>
      </c>
      <c r="J45" s="4">
        <v>11975269</v>
      </c>
    </row>
    <row r="46" spans="1:10" ht="15" thickBot="1" x14ac:dyDescent="0.35">
      <c r="A46" s="2" t="s">
        <v>101</v>
      </c>
      <c r="B46" s="3" t="s">
        <v>102</v>
      </c>
      <c r="C46" s="3">
        <v>30</v>
      </c>
      <c r="D46" s="3" t="s">
        <v>92</v>
      </c>
      <c r="E46" s="3" t="s">
        <v>175</v>
      </c>
      <c r="F46" s="4">
        <f t="shared" ref="F46:F78" si="6">J46*0.7</f>
        <v>267659</v>
      </c>
      <c r="G46" s="4">
        <v>0</v>
      </c>
      <c r="H46" s="4">
        <f t="shared" ref="H46:H78" si="7">J46*0.3</f>
        <v>114711</v>
      </c>
      <c r="I46" s="4">
        <v>49327.394000000015</v>
      </c>
      <c r="J46" s="4">
        <v>382370</v>
      </c>
    </row>
    <row r="47" spans="1:10" ht="15" thickBot="1" x14ac:dyDescent="0.35">
      <c r="A47" s="2" t="s">
        <v>103</v>
      </c>
      <c r="B47" s="3" t="s">
        <v>104</v>
      </c>
      <c r="C47" s="3">
        <v>30</v>
      </c>
      <c r="D47" s="3" t="s">
        <v>92</v>
      </c>
      <c r="E47" s="3" t="s">
        <v>175</v>
      </c>
      <c r="F47" s="4">
        <f t="shared" si="6"/>
        <v>194989.9</v>
      </c>
      <c r="G47" s="4">
        <v>0</v>
      </c>
      <c r="H47" s="4">
        <f t="shared" si="7"/>
        <v>83567.099999999991</v>
      </c>
      <c r="I47" s="4">
        <v>35935.027999999998</v>
      </c>
      <c r="J47" s="4">
        <v>278557</v>
      </c>
    </row>
    <row r="48" spans="1:10" ht="15" thickBot="1" x14ac:dyDescent="0.35">
      <c r="A48" s="2" t="s">
        <v>105</v>
      </c>
      <c r="B48" s="3" t="s">
        <v>106</v>
      </c>
      <c r="C48" s="3">
        <v>30</v>
      </c>
      <c r="D48" s="3" t="s">
        <v>92</v>
      </c>
      <c r="E48" s="3" t="s">
        <v>175</v>
      </c>
      <c r="F48" s="4">
        <f t="shared" si="6"/>
        <v>93328.2</v>
      </c>
      <c r="G48" s="4">
        <v>0</v>
      </c>
      <c r="H48" s="4">
        <f t="shared" si="7"/>
        <v>39997.799999999996</v>
      </c>
      <c r="I48" s="4">
        <v>17199.840999999997</v>
      </c>
      <c r="J48" s="4">
        <v>133326</v>
      </c>
    </row>
    <row r="49" spans="1:10" ht="15" thickBot="1" x14ac:dyDescent="0.35">
      <c r="A49" s="2" t="s">
        <v>107</v>
      </c>
      <c r="B49" s="3" t="s">
        <v>108</v>
      </c>
      <c r="C49" s="3">
        <v>30</v>
      </c>
      <c r="D49" s="3" t="s">
        <v>92</v>
      </c>
      <c r="E49" s="3" t="s">
        <v>175</v>
      </c>
      <c r="F49" s="4">
        <f t="shared" si="6"/>
        <v>526941.1</v>
      </c>
      <c r="G49" s="4">
        <v>0</v>
      </c>
      <c r="H49" s="4">
        <f t="shared" si="7"/>
        <v>225831.9</v>
      </c>
      <c r="I49" s="4">
        <v>97115.394000000029</v>
      </c>
      <c r="J49" s="4">
        <v>752773</v>
      </c>
    </row>
    <row r="50" spans="1:10" ht="15" thickBot="1" x14ac:dyDescent="0.35">
      <c r="A50" s="2" t="s">
        <v>109</v>
      </c>
      <c r="B50" s="3" t="s">
        <v>110</v>
      </c>
      <c r="C50" s="3">
        <v>30</v>
      </c>
      <c r="D50" s="3" t="s">
        <v>92</v>
      </c>
      <c r="E50" s="3" t="s">
        <v>175</v>
      </c>
      <c r="F50" s="4">
        <f t="shared" si="6"/>
        <v>970647.29999999993</v>
      </c>
      <c r="G50" s="4">
        <v>0</v>
      </c>
      <c r="H50" s="4">
        <f t="shared" si="7"/>
        <v>415991.7</v>
      </c>
      <c r="I50" s="4">
        <v>178884.54300000003</v>
      </c>
      <c r="J50" s="4">
        <v>1386639</v>
      </c>
    </row>
    <row r="51" spans="1:10" ht="15" thickBot="1" x14ac:dyDescent="0.35">
      <c r="A51" s="2" t="s">
        <v>111</v>
      </c>
      <c r="B51" s="3" t="s">
        <v>112</v>
      </c>
      <c r="C51" s="3">
        <v>30</v>
      </c>
      <c r="D51" s="3" t="s">
        <v>92</v>
      </c>
      <c r="E51" s="3" t="s">
        <v>175</v>
      </c>
      <c r="F51" s="4">
        <f t="shared" si="6"/>
        <v>339230.5</v>
      </c>
      <c r="G51" s="4">
        <v>0</v>
      </c>
      <c r="H51" s="4">
        <f t="shared" si="7"/>
        <v>145384.5</v>
      </c>
      <c r="I51" s="4">
        <v>62518.098999999995</v>
      </c>
      <c r="J51" s="4">
        <v>484615</v>
      </c>
    </row>
    <row r="52" spans="1:10" ht="15" thickBot="1" x14ac:dyDescent="0.35">
      <c r="A52" s="2" t="s">
        <v>113</v>
      </c>
      <c r="B52" s="3" t="s">
        <v>114</v>
      </c>
      <c r="C52" s="3">
        <v>30</v>
      </c>
      <c r="D52" s="3" t="s">
        <v>92</v>
      </c>
      <c r="E52" s="3" t="s">
        <v>175</v>
      </c>
      <c r="F52" s="4">
        <f t="shared" si="6"/>
        <v>488906.6</v>
      </c>
      <c r="G52" s="4">
        <v>0</v>
      </c>
      <c r="H52" s="4">
        <f t="shared" si="7"/>
        <v>209531.4</v>
      </c>
      <c r="I52" s="4">
        <v>90834.282999999967</v>
      </c>
      <c r="J52" s="4">
        <v>698438</v>
      </c>
    </row>
    <row r="53" spans="1:10" ht="15" thickBot="1" x14ac:dyDescent="0.35">
      <c r="A53" s="2" t="s">
        <v>115</v>
      </c>
      <c r="B53" s="3" t="s">
        <v>116</v>
      </c>
      <c r="C53" s="3">
        <v>30</v>
      </c>
      <c r="D53" s="3" t="s">
        <v>92</v>
      </c>
      <c r="E53" s="3" t="s">
        <v>175</v>
      </c>
      <c r="F53" s="4">
        <f t="shared" si="6"/>
        <v>121536.09999999999</v>
      </c>
      <c r="G53" s="4">
        <v>0</v>
      </c>
      <c r="H53" s="4">
        <f t="shared" si="7"/>
        <v>52086.9</v>
      </c>
      <c r="I53" s="4">
        <v>22424.432000000001</v>
      </c>
      <c r="J53" s="4">
        <v>173623</v>
      </c>
    </row>
    <row r="54" spans="1:10" ht="15" thickBot="1" x14ac:dyDescent="0.35">
      <c r="A54" s="2" t="s">
        <v>117</v>
      </c>
      <c r="B54" s="3" t="s">
        <v>118</v>
      </c>
      <c r="C54" s="3">
        <v>30</v>
      </c>
      <c r="D54" s="3" t="s">
        <v>92</v>
      </c>
      <c r="E54" s="3" t="s">
        <v>175</v>
      </c>
      <c r="F54" s="4">
        <f t="shared" si="6"/>
        <v>666383.24199999997</v>
      </c>
      <c r="G54" s="4">
        <v>0</v>
      </c>
      <c r="H54" s="4">
        <f t="shared" si="7"/>
        <v>285592.81800000003</v>
      </c>
      <c r="I54" s="4">
        <v>122810.54299999999</v>
      </c>
      <c r="J54" s="4">
        <v>951976.06</v>
      </c>
    </row>
    <row r="55" spans="1:10" ht="15" thickBot="1" x14ac:dyDescent="0.35">
      <c r="A55" s="2" t="s">
        <v>119</v>
      </c>
      <c r="B55" s="3" t="s">
        <v>120</v>
      </c>
      <c r="C55" s="3">
        <v>30</v>
      </c>
      <c r="D55" s="3" t="s">
        <v>92</v>
      </c>
      <c r="E55" s="3" t="s">
        <v>175</v>
      </c>
      <c r="F55" s="4">
        <f t="shared" si="6"/>
        <v>444172.39999999997</v>
      </c>
      <c r="G55" s="4">
        <v>0</v>
      </c>
      <c r="H55" s="4">
        <f t="shared" si="7"/>
        <v>190359.6</v>
      </c>
      <c r="I55" s="4">
        <v>81858.345000000001</v>
      </c>
      <c r="J55" s="4">
        <v>634532</v>
      </c>
    </row>
    <row r="56" spans="1:10" ht="15" thickBot="1" x14ac:dyDescent="0.35">
      <c r="A56" s="2" t="s">
        <v>121</v>
      </c>
      <c r="B56" s="3" t="s">
        <v>122</v>
      </c>
      <c r="C56" s="3">
        <v>30</v>
      </c>
      <c r="D56" s="3" t="s">
        <v>92</v>
      </c>
      <c r="E56" s="3" t="s">
        <v>175</v>
      </c>
      <c r="F56" s="4">
        <f t="shared" si="6"/>
        <v>470645.69999999995</v>
      </c>
      <c r="G56" s="4">
        <v>0</v>
      </c>
      <c r="H56" s="4">
        <f t="shared" si="7"/>
        <v>201705.3</v>
      </c>
      <c r="I56" s="4">
        <v>87075.602999999974</v>
      </c>
      <c r="J56" s="4">
        <v>672351</v>
      </c>
    </row>
    <row r="57" spans="1:10" ht="15" thickBot="1" x14ac:dyDescent="0.35">
      <c r="A57" s="2" t="s">
        <v>123</v>
      </c>
      <c r="B57" s="3" t="s">
        <v>124</v>
      </c>
      <c r="C57" s="3">
        <v>30</v>
      </c>
      <c r="D57" s="3" t="s">
        <v>92</v>
      </c>
      <c r="E57" s="3" t="s">
        <v>175</v>
      </c>
      <c r="F57" s="4">
        <f t="shared" si="6"/>
        <v>122406.9</v>
      </c>
      <c r="G57" s="4">
        <v>0</v>
      </c>
      <c r="H57" s="4">
        <f t="shared" si="7"/>
        <v>52460.1</v>
      </c>
      <c r="I57" s="4">
        <v>22559.37</v>
      </c>
      <c r="J57" s="4">
        <v>174867</v>
      </c>
    </row>
    <row r="58" spans="1:10" ht="15" thickBot="1" x14ac:dyDescent="0.35">
      <c r="A58" s="2" t="s">
        <v>125</v>
      </c>
      <c r="B58" s="3" t="s">
        <v>126</v>
      </c>
      <c r="C58" s="3">
        <v>30</v>
      </c>
      <c r="D58" s="3" t="s">
        <v>92</v>
      </c>
      <c r="E58" s="3" t="s">
        <v>175</v>
      </c>
      <c r="F58" s="4">
        <f t="shared" si="6"/>
        <v>1105820.3729999999</v>
      </c>
      <c r="G58" s="4">
        <v>0</v>
      </c>
      <c r="H58" s="4">
        <f t="shared" si="7"/>
        <v>473923.01699999999</v>
      </c>
      <c r="I58" s="4">
        <v>203796.003</v>
      </c>
      <c r="J58" s="4">
        <v>1579743.3900000001</v>
      </c>
    </row>
    <row r="59" spans="1:10" ht="15" thickBot="1" x14ac:dyDescent="0.35">
      <c r="A59" s="2" t="s">
        <v>127</v>
      </c>
      <c r="B59" s="3" t="s">
        <v>128</v>
      </c>
      <c r="C59" s="3">
        <v>30</v>
      </c>
      <c r="D59" s="3" t="s">
        <v>92</v>
      </c>
      <c r="E59" s="3" t="s">
        <v>175</v>
      </c>
      <c r="F59" s="4">
        <f t="shared" si="6"/>
        <v>646958.89999999991</v>
      </c>
      <c r="G59" s="4">
        <v>0</v>
      </c>
      <c r="H59" s="4">
        <f t="shared" si="7"/>
        <v>277268.09999999998</v>
      </c>
      <c r="I59" s="4">
        <v>119230.732</v>
      </c>
      <c r="J59" s="4">
        <v>924227</v>
      </c>
    </row>
    <row r="60" spans="1:10" ht="15" thickBot="1" x14ac:dyDescent="0.35">
      <c r="A60" s="2" t="s">
        <v>129</v>
      </c>
      <c r="B60" s="3" t="s">
        <v>130</v>
      </c>
      <c r="C60" s="3">
        <v>30</v>
      </c>
      <c r="D60" s="3" t="s">
        <v>92</v>
      </c>
      <c r="E60" s="3" t="s">
        <v>175</v>
      </c>
      <c r="F60" s="4">
        <f t="shared" si="6"/>
        <v>248581.19999999998</v>
      </c>
      <c r="G60" s="4">
        <v>0</v>
      </c>
      <c r="H60" s="4">
        <f t="shared" si="7"/>
        <v>106534.8</v>
      </c>
      <c r="I60" s="4">
        <v>46409.447999999997</v>
      </c>
      <c r="J60" s="4">
        <v>355116</v>
      </c>
    </row>
    <row r="61" spans="1:10" ht="15" thickBot="1" x14ac:dyDescent="0.35">
      <c r="A61" s="2" t="s">
        <v>131</v>
      </c>
      <c r="B61" s="3" t="s">
        <v>132</v>
      </c>
      <c r="C61" s="3">
        <v>30</v>
      </c>
      <c r="D61" s="3" t="s">
        <v>92</v>
      </c>
      <c r="E61" s="3" t="s">
        <v>175</v>
      </c>
      <c r="F61" s="4">
        <f t="shared" si="6"/>
        <v>95156.599999999991</v>
      </c>
      <c r="G61" s="4">
        <v>0</v>
      </c>
      <c r="H61" s="4">
        <f t="shared" si="7"/>
        <v>40781.4</v>
      </c>
      <c r="I61" s="4">
        <v>17551.337</v>
      </c>
      <c r="J61" s="4">
        <v>135938</v>
      </c>
    </row>
    <row r="62" spans="1:10" ht="15" thickBot="1" x14ac:dyDescent="0.35">
      <c r="A62" s="2" t="s">
        <v>133</v>
      </c>
      <c r="B62" s="3" t="s">
        <v>134</v>
      </c>
      <c r="C62" s="3">
        <v>30</v>
      </c>
      <c r="D62" s="3" t="s">
        <v>92</v>
      </c>
      <c r="E62" s="3" t="s">
        <v>175</v>
      </c>
      <c r="F62" s="4">
        <f t="shared" si="6"/>
        <v>180140.79999999999</v>
      </c>
      <c r="G62" s="4">
        <v>0</v>
      </c>
      <c r="H62" s="4">
        <f t="shared" si="7"/>
        <v>77203.199999999997</v>
      </c>
      <c r="I62" s="4">
        <v>33199.220999999998</v>
      </c>
      <c r="J62" s="4">
        <v>257344</v>
      </c>
    </row>
    <row r="63" spans="1:10" ht="15" thickBot="1" x14ac:dyDescent="0.35">
      <c r="A63" s="2" t="s">
        <v>135</v>
      </c>
      <c r="B63" s="3" t="s">
        <v>136</v>
      </c>
      <c r="C63" s="3">
        <v>30</v>
      </c>
      <c r="D63" s="3" t="s">
        <v>92</v>
      </c>
      <c r="E63" s="3" t="s">
        <v>175</v>
      </c>
      <c r="F63" s="4">
        <f t="shared" si="6"/>
        <v>90919.5</v>
      </c>
      <c r="G63" s="4">
        <v>0</v>
      </c>
      <c r="H63" s="4">
        <f t="shared" si="7"/>
        <v>38965.5</v>
      </c>
      <c r="I63" s="4">
        <v>16756.169000000002</v>
      </c>
      <c r="J63" s="4">
        <v>129885</v>
      </c>
    </row>
    <row r="64" spans="1:10" ht="15" thickBot="1" x14ac:dyDescent="0.35">
      <c r="A64" s="2" t="s">
        <v>137</v>
      </c>
      <c r="B64" s="3" t="s">
        <v>138</v>
      </c>
      <c r="C64" s="3">
        <v>30</v>
      </c>
      <c r="D64" s="3" t="s">
        <v>92</v>
      </c>
      <c r="E64" s="3" t="s">
        <v>175</v>
      </c>
      <c r="F64" s="4">
        <f t="shared" si="6"/>
        <v>370127.8</v>
      </c>
      <c r="G64" s="4">
        <v>0</v>
      </c>
      <c r="H64" s="4">
        <f t="shared" si="7"/>
        <v>158626.19999999998</v>
      </c>
      <c r="I64" s="4">
        <v>68443.203999999998</v>
      </c>
      <c r="J64" s="4">
        <v>528754</v>
      </c>
    </row>
    <row r="65" spans="1:10" ht="15" thickBot="1" x14ac:dyDescent="0.35">
      <c r="A65" s="2" t="s">
        <v>139</v>
      </c>
      <c r="B65" s="3" t="s">
        <v>140</v>
      </c>
      <c r="C65" s="3">
        <v>30</v>
      </c>
      <c r="D65" s="3" t="s">
        <v>141</v>
      </c>
      <c r="E65" s="3" t="s">
        <v>175</v>
      </c>
      <c r="F65" s="4">
        <f t="shared" si="6"/>
        <v>391388.89999999997</v>
      </c>
      <c r="G65" s="4">
        <v>0</v>
      </c>
      <c r="H65" s="4">
        <f t="shared" si="7"/>
        <v>167738.1</v>
      </c>
      <c r="I65" s="4">
        <v>72130.996000000014</v>
      </c>
      <c r="J65" s="4">
        <v>559127</v>
      </c>
    </row>
    <row r="66" spans="1:10" ht="15" thickBot="1" x14ac:dyDescent="0.35">
      <c r="A66" s="2" t="s">
        <v>142</v>
      </c>
      <c r="B66" s="3" t="s">
        <v>143</v>
      </c>
      <c r="C66" s="3">
        <v>30</v>
      </c>
      <c r="D66" s="3" t="s">
        <v>141</v>
      </c>
      <c r="E66" s="3" t="s">
        <v>175</v>
      </c>
      <c r="F66" s="4">
        <f t="shared" si="6"/>
        <v>400456.69999999995</v>
      </c>
      <c r="G66" s="4">
        <v>0</v>
      </c>
      <c r="H66" s="4">
        <f t="shared" si="7"/>
        <v>171624.3</v>
      </c>
      <c r="I66" s="4">
        <v>73801.743000000017</v>
      </c>
      <c r="J66" s="4">
        <v>572081</v>
      </c>
    </row>
    <row r="67" spans="1:10" ht="15" thickBot="1" x14ac:dyDescent="0.35">
      <c r="A67" s="2" t="s">
        <v>144</v>
      </c>
      <c r="B67" s="3" t="s">
        <v>145</v>
      </c>
      <c r="C67" s="3">
        <v>30</v>
      </c>
      <c r="D67" s="3" t="s">
        <v>141</v>
      </c>
      <c r="E67" s="3" t="s">
        <v>175</v>
      </c>
      <c r="F67" s="4">
        <f t="shared" si="6"/>
        <v>1031975.7</v>
      </c>
      <c r="G67" s="4">
        <v>0</v>
      </c>
      <c r="H67" s="4">
        <f t="shared" si="7"/>
        <v>442275.3</v>
      </c>
      <c r="I67" s="4">
        <v>191231.351</v>
      </c>
      <c r="J67" s="4">
        <v>1474251</v>
      </c>
    </row>
    <row r="68" spans="1:10" ht="15" thickBot="1" x14ac:dyDescent="0.35">
      <c r="A68" s="2" t="s">
        <v>146</v>
      </c>
      <c r="B68" s="3" t="s">
        <v>147</v>
      </c>
      <c r="C68" s="3">
        <v>30</v>
      </c>
      <c r="D68" s="3" t="s">
        <v>141</v>
      </c>
      <c r="E68" s="3" t="s">
        <v>175</v>
      </c>
      <c r="F68" s="4">
        <f t="shared" si="6"/>
        <v>531875.4</v>
      </c>
      <c r="G68" s="4">
        <v>0</v>
      </c>
      <c r="H68" s="4">
        <f t="shared" si="7"/>
        <v>227946.6</v>
      </c>
      <c r="I68" s="4">
        <v>98021.712</v>
      </c>
      <c r="J68" s="4">
        <v>759822</v>
      </c>
    </row>
    <row r="69" spans="1:10" ht="15" thickBot="1" x14ac:dyDescent="0.35">
      <c r="A69" s="2" t="s">
        <v>148</v>
      </c>
      <c r="B69" s="3" t="s">
        <v>149</v>
      </c>
      <c r="C69" s="3">
        <v>30</v>
      </c>
      <c r="D69" s="3" t="s">
        <v>141</v>
      </c>
      <c r="E69" s="3" t="s">
        <v>175</v>
      </c>
      <c r="F69" s="4">
        <f t="shared" si="6"/>
        <v>282384.89999999997</v>
      </c>
      <c r="G69" s="4">
        <v>0</v>
      </c>
      <c r="H69" s="4">
        <f t="shared" si="7"/>
        <v>121022.09999999999</v>
      </c>
      <c r="I69" s="4">
        <v>52041.312000000013</v>
      </c>
      <c r="J69" s="4">
        <v>403407</v>
      </c>
    </row>
    <row r="70" spans="1:10" ht="15" thickBot="1" x14ac:dyDescent="0.35">
      <c r="A70" s="2" t="s">
        <v>150</v>
      </c>
      <c r="B70" s="3" t="s">
        <v>151</v>
      </c>
      <c r="C70" s="3">
        <v>30</v>
      </c>
      <c r="D70" s="3" t="s">
        <v>141</v>
      </c>
      <c r="E70" s="3" t="s">
        <v>175</v>
      </c>
      <c r="F70" s="4">
        <f t="shared" si="6"/>
        <v>299530.69999999995</v>
      </c>
      <c r="G70" s="4">
        <v>0</v>
      </c>
      <c r="H70" s="4">
        <f t="shared" si="7"/>
        <v>128370.29999999999</v>
      </c>
      <c r="I70" s="4">
        <v>55581.869000000006</v>
      </c>
      <c r="J70" s="4">
        <v>427901</v>
      </c>
    </row>
    <row r="71" spans="1:10" ht="15" thickBot="1" x14ac:dyDescent="0.35">
      <c r="A71" s="2" t="s">
        <v>152</v>
      </c>
      <c r="B71" s="3" t="s">
        <v>153</v>
      </c>
      <c r="C71" s="3">
        <v>30</v>
      </c>
      <c r="D71" s="3" t="s">
        <v>141</v>
      </c>
      <c r="E71" s="3" t="s">
        <v>175</v>
      </c>
      <c r="F71" s="4">
        <f t="shared" si="6"/>
        <v>306446.69999999995</v>
      </c>
      <c r="G71" s="4">
        <v>0</v>
      </c>
      <c r="H71" s="4">
        <f t="shared" si="7"/>
        <v>131334.29999999999</v>
      </c>
      <c r="I71" s="4">
        <v>56476.322</v>
      </c>
      <c r="J71" s="4">
        <v>437781</v>
      </c>
    </row>
    <row r="72" spans="1:10" ht="15" thickBot="1" x14ac:dyDescent="0.35">
      <c r="A72" s="2" t="s">
        <v>154</v>
      </c>
      <c r="B72" s="3" t="s">
        <v>155</v>
      </c>
      <c r="C72" s="3">
        <v>30</v>
      </c>
      <c r="D72" s="3" t="s">
        <v>141</v>
      </c>
      <c r="E72" s="3" t="s">
        <v>175</v>
      </c>
      <c r="F72" s="4">
        <f t="shared" si="6"/>
        <v>404271.69999999995</v>
      </c>
      <c r="G72" s="4">
        <v>0</v>
      </c>
      <c r="H72" s="4">
        <f t="shared" si="7"/>
        <v>173259.3</v>
      </c>
      <c r="I72" s="4">
        <v>74504.520999999993</v>
      </c>
      <c r="J72" s="4">
        <v>577531</v>
      </c>
    </row>
    <row r="73" spans="1:10" ht="15" thickBot="1" x14ac:dyDescent="0.35">
      <c r="A73" s="2" t="s">
        <v>156</v>
      </c>
      <c r="B73" s="3" t="s">
        <v>157</v>
      </c>
      <c r="C73" s="3">
        <v>30</v>
      </c>
      <c r="D73" s="3" t="s">
        <v>141</v>
      </c>
      <c r="E73" s="3" t="s">
        <v>175</v>
      </c>
      <c r="F73" s="4">
        <f t="shared" si="6"/>
        <v>280609</v>
      </c>
      <c r="G73" s="4">
        <v>0</v>
      </c>
      <c r="H73" s="4">
        <f t="shared" si="7"/>
        <v>120261</v>
      </c>
      <c r="I73" s="4">
        <v>51714.282000000007</v>
      </c>
      <c r="J73" s="4">
        <v>400870</v>
      </c>
    </row>
    <row r="74" spans="1:10" ht="15" thickBot="1" x14ac:dyDescent="0.35">
      <c r="A74" s="2" t="s">
        <v>158</v>
      </c>
      <c r="B74" s="3" t="s">
        <v>159</v>
      </c>
      <c r="C74" s="3">
        <v>30</v>
      </c>
      <c r="D74" s="3" t="s">
        <v>141</v>
      </c>
      <c r="E74" s="3" t="s">
        <v>175</v>
      </c>
      <c r="F74" s="4">
        <f t="shared" si="6"/>
        <v>278010.59999999998</v>
      </c>
      <c r="G74" s="4">
        <v>0</v>
      </c>
      <c r="H74" s="4">
        <f t="shared" si="7"/>
        <v>119147.4</v>
      </c>
      <c r="I74" s="4">
        <v>52117.229999999989</v>
      </c>
      <c r="J74" s="4">
        <v>397158</v>
      </c>
    </row>
    <row r="75" spans="1:10" ht="15" thickBot="1" x14ac:dyDescent="0.35">
      <c r="A75" s="2" t="s">
        <v>160</v>
      </c>
      <c r="B75" s="3" t="s">
        <v>161</v>
      </c>
      <c r="C75" s="3">
        <v>30</v>
      </c>
      <c r="D75" s="3" t="s">
        <v>141</v>
      </c>
      <c r="E75" s="3" t="s">
        <v>175</v>
      </c>
      <c r="F75" s="4">
        <f t="shared" si="6"/>
        <v>151510.09999999998</v>
      </c>
      <c r="G75" s="4">
        <v>0</v>
      </c>
      <c r="H75" s="4">
        <f t="shared" si="7"/>
        <v>64932.899999999994</v>
      </c>
      <c r="I75" s="4">
        <v>27922.573</v>
      </c>
      <c r="J75" s="4">
        <v>216443</v>
      </c>
    </row>
    <row r="76" spans="1:10" ht="15" thickBot="1" x14ac:dyDescent="0.35">
      <c r="A76" s="2" t="s">
        <v>162</v>
      </c>
      <c r="B76" s="3" t="s">
        <v>163</v>
      </c>
      <c r="C76" s="3">
        <v>30</v>
      </c>
      <c r="D76" s="3" t="s">
        <v>141</v>
      </c>
      <c r="E76" s="3" t="s">
        <v>175</v>
      </c>
      <c r="F76" s="4">
        <f t="shared" si="6"/>
        <v>396279.1</v>
      </c>
      <c r="G76" s="4">
        <v>0</v>
      </c>
      <c r="H76" s="4">
        <f t="shared" si="7"/>
        <v>169833.9</v>
      </c>
      <c r="I76" s="4">
        <v>74233.917000000016</v>
      </c>
      <c r="J76" s="4">
        <v>566113</v>
      </c>
    </row>
    <row r="77" spans="1:10" ht="15" thickBot="1" x14ac:dyDescent="0.35">
      <c r="A77" s="2" t="s">
        <v>164</v>
      </c>
      <c r="B77" s="3" t="s">
        <v>165</v>
      </c>
      <c r="C77" s="3">
        <v>30</v>
      </c>
      <c r="D77" s="3" t="s">
        <v>141</v>
      </c>
      <c r="E77" s="3" t="s">
        <v>175</v>
      </c>
      <c r="F77" s="4">
        <f t="shared" si="6"/>
        <v>125073.9</v>
      </c>
      <c r="G77" s="4">
        <v>0</v>
      </c>
      <c r="H77" s="4">
        <f t="shared" si="7"/>
        <v>53603.1</v>
      </c>
      <c r="I77" s="4">
        <v>23066.879000000001</v>
      </c>
      <c r="J77" s="4">
        <v>178677</v>
      </c>
    </row>
    <row r="78" spans="1:10" ht="15" thickBot="1" x14ac:dyDescent="0.35">
      <c r="A78" s="2" t="s">
        <v>166</v>
      </c>
      <c r="B78" s="3" t="s">
        <v>167</v>
      </c>
      <c r="C78" s="3">
        <v>30</v>
      </c>
      <c r="D78" s="3" t="s">
        <v>141</v>
      </c>
      <c r="E78" s="3" t="s">
        <v>175</v>
      </c>
      <c r="F78" s="4">
        <f t="shared" si="6"/>
        <v>2559011.6999999997</v>
      </c>
      <c r="G78" s="4">
        <v>0</v>
      </c>
      <c r="H78" s="4">
        <f t="shared" si="7"/>
        <v>1096719.3</v>
      </c>
      <c r="I78" s="4">
        <v>471667.90300000046</v>
      </c>
      <c r="J78" s="4">
        <v>3655731</v>
      </c>
    </row>
    <row r="79" spans="1:10" ht="15" thickBot="1" x14ac:dyDescent="0.35">
      <c r="A79" s="2" t="s">
        <v>168</v>
      </c>
      <c r="B79" s="3" t="s">
        <v>169</v>
      </c>
      <c r="C79" s="3">
        <v>60</v>
      </c>
      <c r="D79" s="3" t="s">
        <v>141</v>
      </c>
      <c r="E79" s="3" t="s">
        <v>175</v>
      </c>
      <c r="F79" s="4">
        <f>J79*0.4</f>
        <v>420174.80000000005</v>
      </c>
      <c r="G79" s="4">
        <v>0</v>
      </c>
      <c r="H79" s="4">
        <f>J79*0.6</f>
        <v>630262.19999999995</v>
      </c>
      <c r="I79" s="4">
        <v>139720.24800000005</v>
      </c>
      <c r="J79" s="4">
        <v>1050437</v>
      </c>
    </row>
    <row r="80" spans="1:10" ht="15" thickBot="1" x14ac:dyDescent="0.35">
      <c r="A80" s="11" t="s">
        <v>170</v>
      </c>
      <c r="B80" s="11"/>
      <c r="C80" s="11"/>
      <c r="D80" s="11"/>
      <c r="E80" s="11"/>
      <c r="F80" s="5">
        <f>SUM(F2:F79)</f>
        <v>79029690.671000034</v>
      </c>
      <c r="G80" s="5">
        <f>SUM(G2:G79)</f>
        <v>3622437.8099999996</v>
      </c>
      <c r="H80" s="5">
        <f>SUM(H2:H79)</f>
        <v>95021863.358999997</v>
      </c>
      <c r="I80" s="5">
        <f>SUM(I2:I79)</f>
        <v>23003121.365000017</v>
      </c>
      <c r="J80" s="5">
        <f>SUM(J2:J79)</f>
        <v>177673991.83999997</v>
      </c>
    </row>
  </sheetData>
  <autoFilter ref="A1:J1" xr:uid="{EFF94D46-C9BE-4F66-8AAA-DF3A68690728}"/>
  <mergeCells count="1">
    <mergeCell ref="A80:E80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CC369-C2FF-4D11-B2F2-8CBF28B724C9}">
  <dimension ref="A1:J80"/>
  <sheetViews>
    <sheetView workbookViewId="0">
      <selection sqref="A1:XFD1"/>
    </sheetView>
  </sheetViews>
  <sheetFormatPr defaultRowHeight="14.4" x14ac:dyDescent="0.3"/>
  <cols>
    <col min="1" max="1" width="31.109375" bestFit="1" customWidth="1"/>
    <col min="2" max="2" width="12.109375" bestFit="1" customWidth="1"/>
    <col min="3" max="3" width="12.5546875" bestFit="1" customWidth="1"/>
    <col min="4" max="4" width="10.6640625" bestFit="1" customWidth="1"/>
    <col min="5" max="5" width="12.109375" bestFit="1" customWidth="1"/>
    <col min="6" max="6" width="14.109375" bestFit="1" customWidth="1"/>
    <col min="7" max="7" width="21.77734375" bestFit="1" customWidth="1"/>
    <col min="8" max="8" width="22.44140625" bestFit="1" customWidth="1"/>
    <col min="9" max="9" width="14.109375" bestFit="1" customWidth="1"/>
    <col min="10" max="10" width="22.77734375" bestFit="1" customWidth="1"/>
  </cols>
  <sheetData>
    <row r="1" spans="1:10" ht="48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35">
      <c r="A2" s="2" t="s">
        <v>10</v>
      </c>
      <c r="B2" s="3" t="s">
        <v>11</v>
      </c>
      <c r="C2" s="3">
        <v>60</v>
      </c>
      <c r="D2" s="3" t="s">
        <v>12</v>
      </c>
      <c r="E2" s="3" t="s">
        <v>176</v>
      </c>
      <c r="F2" s="4">
        <f>J2*0.4</f>
        <v>2276220.4</v>
      </c>
      <c r="G2" s="4">
        <v>0</v>
      </c>
      <c r="H2" s="4">
        <f>J2*0.6</f>
        <v>3414330.6</v>
      </c>
      <c r="I2" s="4">
        <v>734132.58900000004</v>
      </c>
      <c r="J2" s="4">
        <v>5690551</v>
      </c>
    </row>
    <row r="3" spans="1:10" ht="15" thickBot="1" x14ac:dyDescent="0.35">
      <c r="A3" s="2" t="s">
        <v>13</v>
      </c>
      <c r="B3" s="3" t="s">
        <v>14</v>
      </c>
      <c r="C3" s="3">
        <v>60</v>
      </c>
      <c r="D3" s="3" t="s">
        <v>12</v>
      </c>
      <c r="E3" s="3" t="s">
        <v>176</v>
      </c>
      <c r="F3" s="4">
        <f t="shared" ref="F3:F21" si="0">J3*0.4</f>
        <v>445781.60000000003</v>
      </c>
      <c r="G3" s="4">
        <v>0</v>
      </c>
      <c r="H3" s="4">
        <f t="shared" ref="H3:H21" si="1">J3*0.6</f>
        <v>668672.4</v>
      </c>
      <c r="I3" s="4">
        <v>143770.726</v>
      </c>
      <c r="J3" s="4">
        <v>1114454</v>
      </c>
    </row>
    <row r="4" spans="1:10" ht="15" thickBot="1" x14ac:dyDescent="0.35">
      <c r="A4" s="2" t="s">
        <v>15</v>
      </c>
      <c r="B4" s="3" t="s">
        <v>16</v>
      </c>
      <c r="C4" s="3">
        <v>60</v>
      </c>
      <c r="D4" s="3" t="s">
        <v>12</v>
      </c>
      <c r="E4" s="3" t="s">
        <v>176</v>
      </c>
      <c r="F4" s="4">
        <f t="shared" si="0"/>
        <v>1113454.4000000001</v>
      </c>
      <c r="G4" s="4">
        <v>0</v>
      </c>
      <c r="H4" s="4">
        <f t="shared" si="1"/>
        <v>1670181.5999999999</v>
      </c>
      <c r="I4" s="4">
        <v>360009.15</v>
      </c>
      <c r="J4" s="4">
        <v>2783636</v>
      </c>
    </row>
    <row r="5" spans="1:10" ht="15" thickBot="1" x14ac:dyDescent="0.35">
      <c r="A5" s="2" t="s">
        <v>17</v>
      </c>
      <c r="B5" s="3" t="s">
        <v>18</v>
      </c>
      <c r="C5" s="3">
        <v>60</v>
      </c>
      <c r="D5" s="3" t="s">
        <v>12</v>
      </c>
      <c r="E5" s="3" t="s">
        <v>176</v>
      </c>
      <c r="F5" s="4">
        <f t="shared" si="0"/>
        <v>941823.60399999993</v>
      </c>
      <c r="G5" s="4">
        <v>0</v>
      </c>
      <c r="H5" s="4">
        <f t="shared" si="1"/>
        <v>1412735.4059999997</v>
      </c>
      <c r="I5" s="4">
        <v>303752.42000000016</v>
      </c>
      <c r="J5" s="4">
        <v>2354559.0099999998</v>
      </c>
    </row>
    <row r="6" spans="1:10" ht="15" thickBot="1" x14ac:dyDescent="0.35">
      <c r="A6" s="2" t="s">
        <v>19</v>
      </c>
      <c r="B6" s="3" t="s">
        <v>20</v>
      </c>
      <c r="C6" s="3">
        <v>60</v>
      </c>
      <c r="D6" s="3" t="s">
        <v>12</v>
      </c>
      <c r="E6" s="3" t="s">
        <v>176</v>
      </c>
      <c r="F6" s="4">
        <f t="shared" si="0"/>
        <v>822998.8</v>
      </c>
      <c r="G6" s="4">
        <v>0</v>
      </c>
      <c r="H6" s="4">
        <f t="shared" si="1"/>
        <v>1234498.2</v>
      </c>
      <c r="I6" s="4">
        <v>265435.86400000006</v>
      </c>
      <c r="J6" s="4">
        <v>2057497</v>
      </c>
    </row>
    <row r="7" spans="1:10" ht="15" thickBot="1" x14ac:dyDescent="0.35">
      <c r="A7" s="2" t="s">
        <v>21</v>
      </c>
      <c r="B7" s="3" t="s">
        <v>22</v>
      </c>
      <c r="C7" s="3">
        <v>60</v>
      </c>
      <c r="D7" s="3" t="s">
        <v>12</v>
      </c>
      <c r="E7" s="3" t="s">
        <v>176</v>
      </c>
      <c r="F7" s="4">
        <f t="shared" si="0"/>
        <v>1974864.4000000001</v>
      </c>
      <c r="G7" s="4">
        <v>0</v>
      </c>
      <c r="H7" s="4">
        <f t="shared" si="1"/>
        <v>2962296.6</v>
      </c>
      <c r="I7" s="4">
        <v>636941.67299999949</v>
      </c>
      <c r="J7" s="4">
        <v>4937161</v>
      </c>
    </row>
    <row r="8" spans="1:10" ht="15" thickBot="1" x14ac:dyDescent="0.35">
      <c r="A8" s="2" t="s">
        <v>23</v>
      </c>
      <c r="B8" s="3" t="s">
        <v>24</v>
      </c>
      <c r="C8" s="3">
        <v>60</v>
      </c>
      <c r="D8" s="3" t="s">
        <v>12</v>
      </c>
      <c r="E8" s="3" t="s">
        <v>176</v>
      </c>
      <c r="F8" s="4">
        <f t="shared" si="0"/>
        <v>641300.42800000007</v>
      </c>
      <c r="G8" s="4">
        <v>0</v>
      </c>
      <c r="H8" s="4">
        <f t="shared" si="1"/>
        <v>961950.64199999999</v>
      </c>
      <c r="I8" s="4">
        <v>206842.48699999999</v>
      </c>
      <c r="J8" s="4">
        <v>1603251.07</v>
      </c>
    </row>
    <row r="9" spans="1:10" ht="15" thickBot="1" x14ac:dyDescent="0.35">
      <c r="A9" s="2" t="s">
        <v>25</v>
      </c>
      <c r="B9" s="3" t="s">
        <v>26</v>
      </c>
      <c r="C9" s="3">
        <v>60</v>
      </c>
      <c r="D9" s="3" t="s">
        <v>12</v>
      </c>
      <c r="E9" s="3" t="s">
        <v>176</v>
      </c>
      <c r="F9" s="4">
        <f t="shared" si="0"/>
        <v>538996</v>
      </c>
      <c r="G9" s="4">
        <v>0</v>
      </c>
      <c r="H9" s="4">
        <f t="shared" si="1"/>
        <v>808494</v>
      </c>
      <c r="I9" s="4">
        <v>173833.068</v>
      </c>
      <c r="J9" s="4">
        <v>1347490</v>
      </c>
    </row>
    <row r="10" spans="1:10" ht="15" thickBot="1" x14ac:dyDescent="0.35">
      <c r="A10" s="2" t="s">
        <v>27</v>
      </c>
      <c r="B10" s="3" t="s">
        <v>28</v>
      </c>
      <c r="C10" s="3">
        <v>60</v>
      </c>
      <c r="D10" s="3" t="s">
        <v>12</v>
      </c>
      <c r="E10" s="3" t="s">
        <v>176</v>
      </c>
      <c r="F10" s="4">
        <f t="shared" si="0"/>
        <v>949061.60000000009</v>
      </c>
      <c r="G10" s="4">
        <v>0</v>
      </c>
      <c r="H10" s="4">
        <f t="shared" si="1"/>
        <v>1423592.4</v>
      </c>
      <c r="I10" s="4">
        <v>306112.18899999978</v>
      </c>
      <c r="J10" s="4">
        <v>2372654</v>
      </c>
    </row>
    <row r="11" spans="1:10" ht="15" thickBot="1" x14ac:dyDescent="0.35">
      <c r="A11" s="2" t="s">
        <v>29</v>
      </c>
      <c r="B11" s="3" t="s">
        <v>30</v>
      </c>
      <c r="C11" s="3">
        <v>60</v>
      </c>
      <c r="D11" s="3" t="s">
        <v>12</v>
      </c>
      <c r="E11" s="3" t="s">
        <v>176</v>
      </c>
      <c r="F11" s="4">
        <f t="shared" si="0"/>
        <v>717498</v>
      </c>
      <c r="G11" s="4">
        <v>0</v>
      </c>
      <c r="H11" s="4">
        <f t="shared" si="1"/>
        <v>1076247</v>
      </c>
      <c r="I11" s="4">
        <v>231403.9029999999</v>
      </c>
      <c r="J11" s="4">
        <v>1793745</v>
      </c>
    </row>
    <row r="12" spans="1:10" ht="15" thickBot="1" x14ac:dyDescent="0.35">
      <c r="A12" s="2" t="s">
        <v>31</v>
      </c>
      <c r="B12" s="3" t="s">
        <v>32</v>
      </c>
      <c r="C12" s="3">
        <v>60</v>
      </c>
      <c r="D12" s="3" t="s">
        <v>12</v>
      </c>
      <c r="E12" s="3" t="s">
        <v>176</v>
      </c>
      <c r="F12" s="4">
        <f t="shared" si="0"/>
        <v>1513742.9440000001</v>
      </c>
      <c r="G12" s="4">
        <v>0</v>
      </c>
      <c r="H12" s="4">
        <f t="shared" si="1"/>
        <v>2270614.4159999997</v>
      </c>
      <c r="I12" s="4">
        <v>488203.57800000045</v>
      </c>
      <c r="J12" s="4">
        <v>3784357.36</v>
      </c>
    </row>
    <row r="13" spans="1:10" ht="15" thickBot="1" x14ac:dyDescent="0.35">
      <c r="A13" s="2" t="s">
        <v>33</v>
      </c>
      <c r="B13" s="3" t="s">
        <v>34</v>
      </c>
      <c r="C13" s="3">
        <v>60</v>
      </c>
      <c r="D13" s="3" t="s">
        <v>12</v>
      </c>
      <c r="E13" s="3" t="s">
        <v>176</v>
      </c>
      <c r="F13" s="4">
        <f t="shared" si="0"/>
        <v>1231645.6000000001</v>
      </c>
      <c r="G13" s="4">
        <v>0</v>
      </c>
      <c r="H13" s="4">
        <f t="shared" si="1"/>
        <v>1847468.4</v>
      </c>
      <c r="I13" s="4">
        <v>397224.245</v>
      </c>
      <c r="J13" s="4">
        <v>3079114</v>
      </c>
    </row>
    <row r="14" spans="1:10" ht="15" thickBot="1" x14ac:dyDescent="0.35">
      <c r="A14" s="2" t="s">
        <v>35</v>
      </c>
      <c r="B14" s="3" t="s">
        <v>36</v>
      </c>
      <c r="C14" s="3">
        <v>60</v>
      </c>
      <c r="D14" s="3" t="s">
        <v>12</v>
      </c>
      <c r="E14" s="3" t="s">
        <v>176</v>
      </c>
      <c r="F14" s="4">
        <f t="shared" si="0"/>
        <v>2651580.6120000002</v>
      </c>
      <c r="G14" s="4">
        <v>0</v>
      </c>
      <c r="H14" s="4">
        <f t="shared" si="1"/>
        <v>3977370.9180000001</v>
      </c>
      <c r="I14" s="4">
        <v>855637.56100000115</v>
      </c>
      <c r="J14" s="4">
        <v>6628951.5300000003</v>
      </c>
    </row>
    <row r="15" spans="1:10" ht="15" thickBot="1" x14ac:dyDescent="0.35">
      <c r="A15" s="2" t="s">
        <v>37</v>
      </c>
      <c r="B15" s="3" t="s">
        <v>38</v>
      </c>
      <c r="C15" s="3">
        <v>60</v>
      </c>
      <c r="D15" s="3" t="s">
        <v>12</v>
      </c>
      <c r="E15" s="3" t="s">
        <v>176</v>
      </c>
      <c r="F15" s="4">
        <f t="shared" si="0"/>
        <v>463112</v>
      </c>
      <c r="G15" s="4">
        <v>0</v>
      </c>
      <c r="H15" s="4">
        <f t="shared" si="1"/>
        <v>694668</v>
      </c>
      <c r="I15" s="4">
        <v>149360.68599999993</v>
      </c>
      <c r="J15" s="4">
        <v>1157780</v>
      </c>
    </row>
    <row r="16" spans="1:10" ht="15" thickBot="1" x14ac:dyDescent="0.35">
      <c r="A16" s="2" t="s">
        <v>39</v>
      </c>
      <c r="B16" s="3" t="s">
        <v>40</v>
      </c>
      <c r="C16" s="3">
        <v>60</v>
      </c>
      <c r="D16" s="3" t="s">
        <v>12</v>
      </c>
      <c r="E16" s="3" t="s">
        <v>176</v>
      </c>
      <c r="F16" s="4">
        <f t="shared" si="0"/>
        <v>602194</v>
      </c>
      <c r="G16" s="4">
        <v>0</v>
      </c>
      <c r="H16" s="4">
        <f t="shared" si="1"/>
        <v>903291</v>
      </c>
      <c r="I16" s="4">
        <v>194216.24099999995</v>
      </c>
      <c r="J16" s="4">
        <v>1505485</v>
      </c>
    </row>
    <row r="17" spans="1:10" ht="15" thickBot="1" x14ac:dyDescent="0.35">
      <c r="A17" s="2" t="s">
        <v>41</v>
      </c>
      <c r="B17" s="3" t="s">
        <v>42</v>
      </c>
      <c r="C17" s="3">
        <v>60</v>
      </c>
      <c r="D17" s="3" t="s">
        <v>12</v>
      </c>
      <c r="E17" s="3" t="s">
        <v>176</v>
      </c>
      <c r="F17" s="4">
        <f t="shared" si="0"/>
        <v>1801484.8</v>
      </c>
      <c r="G17" s="4">
        <v>0</v>
      </c>
      <c r="H17" s="4">
        <f t="shared" si="1"/>
        <v>2702227.1999999997</v>
      </c>
      <c r="I17" s="4">
        <v>581004.3660000005</v>
      </c>
      <c r="J17" s="4">
        <v>4503712</v>
      </c>
    </row>
    <row r="18" spans="1:10" ht="15" thickBot="1" x14ac:dyDescent="0.35">
      <c r="A18" s="2" t="s">
        <v>43</v>
      </c>
      <c r="B18" s="3" t="s">
        <v>44</v>
      </c>
      <c r="C18" s="3">
        <v>60</v>
      </c>
      <c r="D18" s="3" t="s">
        <v>12</v>
      </c>
      <c r="E18" s="3" t="s">
        <v>176</v>
      </c>
      <c r="F18" s="4">
        <f t="shared" si="0"/>
        <v>742128.20000000007</v>
      </c>
      <c r="G18" s="4">
        <v>0</v>
      </c>
      <c r="H18" s="4">
        <f t="shared" si="1"/>
        <v>1113192.3</v>
      </c>
      <c r="I18" s="4">
        <v>239348.31900000002</v>
      </c>
      <c r="J18" s="4">
        <v>1855320.5</v>
      </c>
    </row>
    <row r="19" spans="1:10" ht="15" thickBot="1" x14ac:dyDescent="0.35">
      <c r="A19" s="2" t="s">
        <v>45</v>
      </c>
      <c r="B19" s="3" t="s">
        <v>46</v>
      </c>
      <c r="C19" s="3">
        <v>60</v>
      </c>
      <c r="D19" s="3" t="s">
        <v>12</v>
      </c>
      <c r="E19" s="3" t="s">
        <v>176</v>
      </c>
      <c r="F19" s="4">
        <f t="shared" si="0"/>
        <v>1295113.6000000001</v>
      </c>
      <c r="G19" s="4">
        <v>0</v>
      </c>
      <c r="H19" s="4">
        <f t="shared" si="1"/>
        <v>1942670.4</v>
      </c>
      <c r="I19" s="4">
        <v>418800.53299999965</v>
      </c>
      <c r="J19" s="4">
        <v>3237784</v>
      </c>
    </row>
    <row r="20" spans="1:10" ht="15" thickBot="1" x14ac:dyDescent="0.35">
      <c r="A20" s="2" t="s">
        <v>47</v>
      </c>
      <c r="B20" s="3" t="s">
        <v>48</v>
      </c>
      <c r="C20" s="3">
        <v>60</v>
      </c>
      <c r="D20" s="3" t="s">
        <v>12</v>
      </c>
      <c r="E20" s="3" t="s">
        <v>176</v>
      </c>
      <c r="F20" s="4">
        <f t="shared" si="0"/>
        <v>532844.80000000005</v>
      </c>
      <c r="G20" s="4">
        <v>0</v>
      </c>
      <c r="H20" s="4">
        <f t="shared" si="1"/>
        <v>799267.2</v>
      </c>
      <c r="I20" s="4">
        <v>171850.77200000006</v>
      </c>
      <c r="J20" s="4">
        <v>1332112</v>
      </c>
    </row>
    <row r="21" spans="1:10" ht="15" thickBot="1" x14ac:dyDescent="0.35">
      <c r="A21" s="2" t="s">
        <v>49</v>
      </c>
      <c r="B21" s="3" t="s">
        <v>50</v>
      </c>
      <c r="C21" s="3">
        <v>60</v>
      </c>
      <c r="D21" s="3" t="s">
        <v>12</v>
      </c>
      <c r="E21" s="3" t="s">
        <v>176</v>
      </c>
      <c r="F21" s="4">
        <f t="shared" si="0"/>
        <v>663037.60000000009</v>
      </c>
      <c r="G21" s="4">
        <v>0</v>
      </c>
      <c r="H21" s="4">
        <f t="shared" si="1"/>
        <v>994556.39999999991</v>
      </c>
      <c r="I21" s="4">
        <v>215016.44500000007</v>
      </c>
      <c r="J21" s="4">
        <v>1657594</v>
      </c>
    </row>
    <row r="22" spans="1:10" ht="15" thickBot="1" x14ac:dyDescent="0.35">
      <c r="A22" s="2" t="s">
        <v>51</v>
      </c>
      <c r="B22" s="3" t="s">
        <v>52</v>
      </c>
      <c r="C22" s="3">
        <v>60</v>
      </c>
      <c r="D22" s="3" t="s">
        <v>12</v>
      </c>
      <c r="E22" s="3" t="s">
        <v>176</v>
      </c>
      <c r="F22" s="4">
        <f>J22*0.4</f>
        <v>467179.36400000006</v>
      </c>
      <c r="G22" s="4">
        <f>J22*0.6</f>
        <v>700769.04600000009</v>
      </c>
      <c r="H22" s="4">
        <v>0</v>
      </c>
      <c r="I22" s="4">
        <v>150672.318</v>
      </c>
      <c r="J22" s="4">
        <v>1167948.4100000001</v>
      </c>
    </row>
    <row r="23" spans="1:10" ht="15" thickBot="1" x14ac:dyDescent="0.35">
      <c r="A23" s="2" t="s">
        <v>53</v>
      </c>
      <c r="B23" s="3" t="s">
        <v>54</v>
      </c>
      <c r="C23" s="3">
        <v>60</v>
      </c>
      <c r="D23" s="3" t="s">
        <v>55</v>
      </c>
      <c r="E23" s="3" t="s">
        <v>176</v>
      </c>
      <c r="F23" s="4">
        <f t="shared" ref="F23:F39" si="2">J23*0.4</f>
        <v>1171152.9360000002</v>
      </c>
      <c r="G23" s="4">
        <v>0</v>
      </c>
      <c r="H23" s="4">
        <f t="shared" ref="H23:H39" si="3">J23*0.6</f>
        <v>1756729.4040000001</v>
      </c>
      <c r="I23" s="4">
        <v>377714.36500000011</v>
      </c>
      <c r="J23" s="4">
        <v>2927882.3400000003</v>
      </c>
    </row>
    <row r="24" spans="1:10" ht="15" thickBot="1" x14ac:dyDescent="0.35">
      <c r="A24" s="2" t="s">
        <v>56</v>
      </c>
      <c r="B24" s="3" t="s">
        <v>57</v>
      </c>
      <c r="C24" s="3">
        <v>60</v>
      </c>
      <c r="D24" s="3" t="s">
        <v>55</v>
      </c>
      <c r="E24" s="3" t="s">
        <v>176</v>
      </c>
      <c r="F24" s="4">
        <f t="shared" si="2"/>
        <v>986051.60000000009</v>
      </c>
      <c r="G24" s="4">
        <v>0</v>
      </c>
      <c r="H24" s="4">
        <f t="shared" si="3"/>
        <v>1479077.4</v>
      </c>
      <c r="I24" s="4">
        <v>319000.40200000018</v>
      </c>
      <c r="J24" s="4">
        <v>2465129</v>
      </c>
    </row>
    <row r="25" spans="1:10" ht="15" thickBot="1" x14ac:dyDescent="0.35">
      <c r="A25" s="2" t="s">
        <v>58</v>
      </c>
      <c r="B25" s="3" t="s">
        <v>59</v>
      </c>
      <c r="C25" s="3">
        <v>60</v>
      </c>
      <c r="D25" s="3" t="s">
        <v>55</v>
      </c>
      <c r="E25" s="3" t="s">
        <v>176</v>
      </c>
      <c r="F25" s="4">
        <f t="shared" si="2"/>
        <v>811086.8</v>
      </c>
      <c r="G25" s="4">
        <v>0</v>
      </c>
      <c r="H25" s="4">
        <f t="shared" si="3"/>
        <v>1216630.2</v>
      </c>
      <c r="I25" s="4">
        <v>261586.33999999997</v>
      </c>
      <c r="J25" s="4">
        <v>2027717</v>
      </c>
    </row>
    <row r="26" spans="1:10" ht="15" thickBot="1" x14ac:dyDescent="0.35">
      <c r="A26" s="2" t="s">
        <v>60</v>
      </c>
      <c r="B26" s="3" t="s">
        <v>61</v>
      </c>
      <c r="C26" s="3">
        <v>60</v>
      </c>
      <c r="D26" s="3" t="s">
        <v>55</v>
      </c>
      <c r="E26" s="3" t="s">
        <v>176</v>
      </c>
      <c r="F26" s="4">
        <f t="shared" si="2"/>
        <v>2679679.6</v>
      </c>
      <c r="G26" s="4">
        <v>0</v>
      </c>
      <c r="H26" s="4">
        <f t="shared" si="3"/>
        <v>4019519.4</v>
      </c>
      <c r="I26" s="4">
        <v>864270.76299999969</v>
      </c>
      <c r="J26" s="4">
        <v>6699199</v>
      </c>
    </row>
    <row r="27" spans="1:10" ht="15" thickBot="1" x14ac:dyDescent="0.35">
      <c r="A27" s="2" t="s">
        <v>62</v>
      </c>
      <c r="B27" s="3" t="s">
        <v>63</v>
      </c>
      <c r="C27" s="3">
        <v>60</v>
      </c>
      <c r="D27" s="3" t="s">
        <v>55</v>
      </c>
      <c r="E27" s="3" t="s">
        <v>176</v>
      </c>
      <c r="F27" s="4">
        <f t="shared" si="2"/>
        <v>980754.38000000012</v>
      </c>
      <c r="G27" s="4">
        <v>0</v>
      </c>
      <c r="H27" s="4">
        <f t="shared" si="3"/>
        <v>1471131.57</v>
      </c>
      <c r="I27" s="4">
        <v>316307.43700000003</v>
      </c>
      <c r="J27" s="4">
        <v>2451885.9500000002</v>
      </c>
    </row>
    <row r="28" spans="1:10" ht="15" thickBot="1" x14ac:dyDescent="0.35">
      <c r="A28" s="2" t="s">
        <v>64</v>
      </c>
      <c r="B28" s="3" t="s">
        <v>65</v>
      </c>
      <c r="C28" s="3">
        <v>60</v>
      </c>
      <c r="D28" s="3" t="s">
        <v>55</v>
      </c>
      <c r="E28" s="3" t="s">
        <v>176</v>
      </c>
      <c r="F28" s="4">
        <f t="shared" si="2"/>
        <v>1729304.4000000001</v>
      </c>
      <c r="G28" s="4">
        <v>0</v>
      </c>
      <c r="H28" s="4">
        <f t="shared" si="3"/>
        <v>2593956.6</v>
      </c>
      <c r="I28" s="4">
        <v>557724.89499999979</v>
      </c>
      <c r="J28" s="4">
        <v>4323261</v>
      </c>
    </row>
    <row r="29" spans="1:10" ht="15" thickBot="1" x14ac:dyDescent="0.35">
      <c r="A29" s="2" t="s">
        <v>66</v>
      </c>
      <c r="B29" s="3" t="s">
        <v>67</v>
      </c>
      <c r="C29" s="3">
        <v>60</v>
      </c>
      <c r="D29" s="3" t="s">
        <v>55</v>
      </c>
      <c r="E29" s="3" t="s">
        <v>176</v>
      </c>
      <c r="F29" s="4">
        <f t="shared" si="2"/>
        <v>1084141.2959999999</v>
      </c>
      <c r="G29" s="4">
        <v>0</v>
      </c>
      <c r="H29" s="4">
        <f t="shared" si="3"/>
        <v>1626211.9439999999</v>
      </c>
      <c r="I29" s="4">
        <v>349651.9880000003</v>
      </c>
      <c r="J29" s="4">
        <v>2710353.2399999998</v>
      </c>
    </row>
    <row r="30" spans="1:10" ht="15" thickBot="1" x14ac:dyDescent="0.35">
      <c r="A30" s="2" t="s">
        <v>68</v>
      </c>
      <c r="B30" s="3" t="s">
        <v>69</v>
      </c>
      <c r="C30" s="3">
        <v>60</v>
      </c>
      <c r="D30" s="3" t="s">
        <v>55</v>
      </c>
      <c r="E30" s="3" t="s">
        <v>176</v>
      </c>
      <c r="F30" s="4">
        <f t="shared" si="2"/>
        <v>3658984.9240000006</v>
      </c>
      <c r="G30" s="4">
        <v>0</v>
      </c>
      <c r="H30" s="4">
        <f t="shared" si="3"/>
        <v>5488477.3859999999</v>
      </c>
      <c r="I30" s="4">
        <v>1180106.3589999981</v>
      </c>
      <c r="J30" s="4">
        <v>9147462.3100000005</v>
      </c>
    </row>
    <row r="31" spans="1:10" ht="15" thickBot="1" x14ac:dyDescent="0.35">
      <c r="A31" s="2" t="s">
        <v>70</v>
      </c>
      <c r="B31" s="3" t="s">
        <v>71</v>
      </c>
      <c r="C31" s="3">
        <v>60</v>
      </c>
      <c r="D31" s="3" t="s">
        <v>55</v>
      </c>
      <c r="E31" s="3" t="s">
        <v>176</v>
      </c>
      <c r="F31" s="4">
        <f t="shared" si="2"/>
        <v>1298016.96</v>
      </c>
      <c r="G31" s="4">
        <v>0</v>
      </c>
      <c r="H31" s="4">
        <f t="shared" si="3"/>
        <v>1947025.44</v>
      </c>
      <c r="I31" s="4">
        <v>419170.82099999971</v>
      </c>
      <c r="J31" s="4">
        <v>3245042.4</v>
      </c>
    </row>
    <row r="32" spans="1:10" ht="15" thickBot="1" x14ac:dyDescent="0.35">
      <c r="A32" s="2" t="s">
        <v>72</v>
      </c>
      <c r="B32" s="3" t="s">
        <v>73</v>
      </c>
      <c r="C32" s="3">
        <v>60</v>
      </c>
      <c r="D32" s="3" t="s">
        <v>55</v>
      </c>
      <c r="E32" s="3" t="s">
        <v>176</v>
      </c>
      <c r="F32" s="4">
        <f t="shared" si="2"/>
        <v>378436</v>
      </c>
      <c r="G32" s="4">
        <v>0</v>
      </c>
      <c r="H32" s="4">
        <f t="shared" si="3"/>
        <v>567654</v>
      </c>
      <c r="I32" s="4">
        <v>122051.47499999996</v>
      </c>
      <c r="J32" s="4">
        <v>946090</v>
      </c>
    </row>
    <row r="33" spans="1:10" ht="15" thickBot="1" x14ac:dyDescent="0.35">
      <c r="A33" s="2" t="s">
        <v>74</v>
      </c>
      <c r="B33" s="3" t="s">
        <v>75</v>
      </c>
      <c r="C33" s="3">
        <v>60</v>
      </c>
      <c r="D33" s="3" t="s">
        <v>55</v>
      </c>
      <c r="E33" s="3" t="s">
        <v>176</v>
      </c>
      <c r="F33" s="4">
        <f t="shared" si="2"/>
        <v>416452</v>
      </c>
      <c r="G33" s="4">
        <v>0</v>
      </c>
      <c r="H33" s="4">
        <f t="shared" si="3"/>
        <v>624678</v>
      </c>
      <c r="I33" s="4">
        <v>134319.527</v>
      </c>
      <c r="J33" s="4">
        <v>1041130</v>
      </c>
    </row>
    <row r="34" spans="1:10" ht="15" thickBot="1" x14ac:dyDescent="0.35">
      <c r="A34" s="2" t="s">
        <v>76</v>
      </c>
      <c r="B34" s="3" t="s">
        <v>77</v>
      </c>
      <c r="C34" s="3">
        <v>60</v>
      </c>
      <c r="D34" s="3" t="s">
        <v>55</v>
      </c>
      <c r="E34" s="3" t="s">
        <v>176</v>
      </c>
      <c r="F34" s="4">
        <f t="shared" si="2"/>
        <v>585165.20000000007</v>
      </c>
      <c r="G34" s="4">
        <v>0</v>
      </c>
      <c r="H34" s="4">
        <f t="shared" si="3"/>
        <v>877747.79999999993</v>
      </c>
      <c r="I34" s="4">
        <v>188737.88500000004</v>
      </c>
      <c r="J34" s="4">
        <v>1462913</v>
      </c>
    </row>
    <row r="35" spans="1:10" ht="15" thickBot="1" x14ac:dyDescent="0.35">
      <c r="A35" s="2" t="s">
        <v>78</v>
      </c>
      <c r="B35" s="3" t="s">
        <v>79</v>
      </c>
      <c r="C35" s="3">
        <v>60</v>
      </c>
      <c r="D35" s="3" t="s">
        <v>55</v>
      </c>
      <c r="E35" s="3" t="s">
        <v>176</v>
      </c>
      <c r="F35" s="4">
        <f t="shared" si="2"/>
        <v>278694.40000000002</v>
      </c>
      <c r="G35" s="4">
        <v>0</v>
      </c>
      <c r="H35" s="4">
        <f t="shared" si="3"/>
        <v>418041.59999999998</v>
      </c>
      <c r="I35" s="4">
        <v>89882.656999999992</v>
      </c>
      <c r="J35" s="4">
        <v>696736</v>
      </c>
    </row>
    <row r="36" spans="1:10" ht="15" thickBot="1" x14ac:dyDescent="0.35">
      <c r="A36" s="2" t="s">
        <v>80</v>
      </c>
      <c r="B36" s="3" t="s">
        <v>81</v>
      </c>
      <c r="C36" s="3">
        <v>60</v>
      </c>
      <c r="D36" s="3" t="s">
        <v>55</v>
      </c>
      <c r="E36" s="3" t="s">
        <v>176</v>
      </c>
      <c r="F36" s="4">
        <f t="shared" si="2"/>
        <v>5588613.2199999997</v>
      </c>
      <c r="G36" s="4">
        <v>0</v>
      </c>
      <c r="H36" s="4">
        <f t="shared" si="3"/>
        <v>8382919.8299999991</v>
      </c>
      <c r="I36" s="4">
        <v>1803155.1609999973</v>
      </c>
      <c r="J36" s="4">
        <v>13971533.049999999</v>
      </c>
    </row>
    <row r="37" spans="1:10" ht="15" thickBot="1" x14ac:dyDescent="0.35">
      <c r="A37" s="2" t="s">
        <v>82</v>
      </c>
      <c r="B37" s="3" t="s">
        <v>83</v>
      </c>
      <c r="C37" s="3">
        <v>60</v>
      </c>
      <c r="D37" s="3" t="s">
        <v>55</v>
      </c>
      <c r="E37" s="3" t="s">
        <v>176</v>
      </c>
      <c r="F37" s="4">
        <f t="shared" si="2"/>
        <v>463511.13599999994</v>
      </c>
      <c r="G37" s="4">
        <v>0</v>
      </c>
      <c r="H37" s="4">
        <f t="shared" si="3"/>
        <v>695266.70399999991</v>
      </c>
      <c r="I37" s="4">
        <v>149488.81400000001</v>
      </c>
      <c r="J37" s="4">
        <v>1158777.8399999999</v>
      </c>
    </row>
    <row r="38" spans="1:10" ht="15" thickBot="1" x14ac:dyDescent="0.35">
      <c r="A38" s="2" t="s">
        <v>84</v>
      </c>
      <c r="B38" s="3" t="s">
        <v>85</v>
      </c>
      <c r="C38" s="3">
        <v>60</v>
      </c>
      <c r="D38" s="3" t="s">
        <v>55</v>
      </c>
      <c r="E38" s="3" t="s">
        <v>176</v>
      </c>
      <c r="F38" s="4">
        <f t="shared" si="2"/>
        <v>743129.60000000009</v>
      </c>
      <c r="G38" s="4">
        <v>0</v>
      </c>
      <c r="H38" s="4">
        <f t="shared" si="3"/>
        <v>1114694.3999999999</v>
      </c>
      <c r="I38" s="4">
        <v>239669.764</v>
      </c>
      <c r="J38" s="4">
        <v>1857824</v>
      </c>
    </row>
    <row r="39" spans="1:10" ht="15" thickBot="1" x14ac:dyDescent="0.35">
      <c r="A39" s="2" t="s">
        <v>86</v>
      </c>
      <c r="B39" s="3" t="s">
        <v>87</v>
      </c>
      <c r="C39" s="3">
        <v>60</v>
      </c>
      <c r="D39" s="3" t="s">
        <v>55</v>
      </c>
      <c r="E39" s="3" t="s">
        <v>176</v>
      </c>
      <c r="F39" s="4">
        <f t="shared" si="2"/>
        <v>3010294.8000000003</v>
      </c>
      <c r="G39" s="4">
        <v>0</v>
      </c>
      <c r="H39" s="4">
        <f t="shared" si="3"/>
        <v>4515442.2</v>
      </c>
      <c r="I39" s="4">
        <v>972284.48000000033</v>
      </c>
      <c r="J39" s="4">
        <v>7525737</v>
      </c>
    </row>
    <row r="40" spans="1:10" ht="15" thickBot="1" x14ac:dyDescent="0.35">
      <c r="A40" s="2" t="s">
        <v>88</v>
      </c>
      <c r="B40" s="3" t="s">
        <v>89</v>
      </c>
      <c r="C40" s="3">
        <v>60</v>
      </c>
      <c r="D40" s="3" t="s">
        <v>55</v>
      </c>
      <c r="E40" s="3" t="s">
        <v>176</v>
      </c>
      <c r="F40" s="4">
        <f>J40*0.4</f>
        <v>1759394.2680000002</v>
      </c>
      <c r="G40" s="4">
        <f>J40*0.6</f>
        <v>2639091.4019999998</v>
      </c>
      <c r="H40" s="4">
        <v>0</v>
      </c>
      <c r="I40" s="4">
        <v>567535.08800000022</v>
      </c>
      <c r="J40" s="4">
        <v>4398485.67</v>
      </c>
    </row>
    <row r="41" spans="1:10" ht="15" thickBot="1" x14ac:dyDescent="0.35">
      <c r="A41" s="2" t="s">
        <v>90</v>
      </c>
      <c r="B41" s="3" t="s">
        <v>91</v>
      </c>
      <c r="C41" s="3">
        <v>30</v>
      </c>
      <c r="D41" s="3" t="s">
        <v>92</v>
      </c>
      <c r="E41" s="3" t="s">
        <v>176</v>
      </c>
      <c r="F41" s="4">
        <f>J41*0.7</f>
        <v>364605.5</v>
      </c>
      <c r="G41" s="4">
        <v>0</v>
      </c>
      <c r="H41" s="4">
        <f>J41*0.3</f>
        <v>156259.5</v>
      </c>
      <c r="I41" s="4">
        <v>67335.183000000005</v>
      </c>
      <c r="J41" s="4">
        <v>520865</v>
      </c>
    </row>
    <row r="42" spans="1:10" ht="15" thickBot="1" x14ac:dyDescent="0.35">
      <c r="A42" s="2" t="s">
        <v>93</v>
      </c>
      <c r="B42" s="3" t="s">
        <v>94</v>
      </c>
      <c r="C42" s="3">
        <v>30</v>
      </c>
      <c r="D42" s="3" t="s">
        <v>92</v>
      </c>
      <c r="E42" s="3" t="s">
        <v>176</v>
      </c>
      <c r="F42" s="4">
        <f t="shared" ref="F42:F44" si="4">J42*0.7</f>
        <v>457113.3</v>
      </c>
      <c r="G42" s="4">
        <v>0</v>
      </c>
      <c r="H42" s="4">
        <f t="shared" ref="H42:H44" si="5">J42*0.3</f>
        <v>195905.69999999998</v>
      </c>
      <c r="I42" s="4">
        <v>84243.886999999973</v>
      </c>
      <c r="J42" s="4">
        <v>653019</v>
      </c>
    </row>
    <row r="43" spans="1:10" ht="15" thickBot="1" x14ac:dyDescent="0.35">
      <c r="A43" s="2" t="s">
        <v>95</v>
      </c>
      <c r="B43" s="3" t="s">
        <v>96</v>
      </c>
      <c r="C43" s="3">
        <v>30</v>
      </c>
      <c r="D43" s="3" t="s">
        <v>92</v>
      </c>
      <c r="E43" s="3" t="s">
        <v>176</v>
      </c>
      <c r="F43" s="4">
        <f t="shared" si="4"/>
        <v>197068.19999999998</v>
      </c>
      <c r="G43" s="4">
        <v>0</v>
      </c>
      <c r="H43" s="4">
        <f t="shared" si="5"/>
        <v>84457.8</v>
      </c>
      <c r="I43" s="4">
        <v>36318.315999999999</v>
      </c>
      <c r="J43" s="4">
        <v>281526</v>
      </c>
    </row>
    <row r="44" spans="1:10" ht="15" thickBot="1" x14ac:dyDescent="0.35">
      <c r="A44" s="2" t="s">
        <v>97</v>
      </c>
      <c r="B44" s="3" t="s">
        <v>98</v>
      </c>
      <c r="C44" s="3">
        <v>30</v>
      </c>
      <c r="D44" s="3" t="s">
        <v>92</v>
      </c>
      <c r="E44" s="3" t="s">
        <v>176</v>
      </c>
      <c r="F44" s="4">
        <f t="shared" si="4"/>
        <v>2303586.5999999996</v>
      </c>
      <c r="G44" s="4">
        <v>0</v>
      </c>
      <c r="H44" s="4">
        <f t="shared" si="5"/>
        <v>987251.39999999991</v>
      </c>
      <c r="I44" s="4">
        <v>424579.24599999964</v>
      </c>
      <c r="J44" s="4">
        <v>3290838</v>
      </c>
    </row>
    <row r="45" spans="1:10" ht="15" thickBot="1" x14ac:dyDescent="0.35">
      <c r="A45" s="2" t="s">
        <v>99</v>
      </c>
      <c r="B45" s="3" t="s">
        <v>100</v>
      </c>
      <c r="C45" s="3">
        <v>60</v>
      </c>
      <c r="D45" s="3" t="s">
        <v>92</v>
      </c>
      <c r="E45" s="3" t="s">
        <v>176</v>
      </c>
      <c r="F45" s="4">
        <f>J45*0.4</f>
        <v>4317232.4000000004</v>
      </c>
      <c r="G45" s="4">
        <v>0</v>
      </c>
      <c r="H45" s="4">
        <f>J45*0.6</f>
        <v>6475848.5999999996</v>
      </c>
      <c r="I45" s="4">
        <v>1435601.9619999975</v>
      </c>
      <c r="J45" s="4">
        <v>10793081</v>
      </c>
    </row>
    <row r="46" spans="1:10" ht="15" thickBot="1" x14ac:dyDescent="0.35">
      <c r="A46" s="2" t="s">
        <v>101</v>
      </c>
      <c r="B46" s="3" t="s">
        <v>102</v>
      </c>
      <c r="C46" s="3">
        <v>30</v>
      </c>
      <c r="D46" s="3" t="s">
        <v>92</v>
      </c>
      <c r="E46" s="3" t="s">
        <v>176</v>
      </c>
      <c r="F46" s="4">
        <f t="shared" ref="F46:F78" si="6">J46*0.7</f>
        <v>245592.19999999998</v>
      </c>
      <c r="G46" s="4">
        <v>0</v>
      </c>
      <c r="H46" s="4">
        <f t="shared" ref="H46:H78" si="7">J46*0.3</f>
        <v>105253.8</v>
      </c>
      <c r="I46" s="4">
        <v>45261.598999999995</v>
      </c>
      <c r="J46" s="4">
        <v>350846</v>
      </c>
    </row>
    <row r="47" spans="1:10" ht="15" thickBot="1" x14ac:dyDescent="0.35">
      <c r="A47" s="2" t="s">
        <v>103</v>
      </c>
      <c r="B47" s="3" t="s">
        <v>104</v>
      </c>
      <c r="C47" s="3">
        <v>30</v>
      </c>
      <c r="D47" s="3" t="s">
        <v>92</v>
      </c>
      <c r="E47" s="3" t="s">
        <v>176</v>
      </c>
      <c r="F47" s="4">
        <f t="shared" si="6"/>
        <v>176625.4</v>
      </c>
      <c r="G47" s="4">
        <v>0</v>
      </c>
      <c r="H47" s="4">
        <f t="shared" si="7"/>
        <v>75696.599999999991</v>
      </c>
      <c r="I47" s="4">
        <v>32550.952000000001</v>
      </c>
      <c r="J47" s="4">
        <v>252322</v>
      </c>
    </row>
    <row r="48" spans="1:10" ht="15" thickBot="1" x14ac:dyDescent="0.35">
      <c r="A48" s="2" t="s">
        <v>105</v>
      </c>
      <c r="B48" s="3" t="s">
        <v>106</v>
      </c>
      <c r="C48" s="3">
        <v>30</v>
      </c>
      <c r="D48" s="3" t="s">
        <v>92</v>
      </c>
      <c r="E48" s="3" t="s">
        <v>176</v>
      </c>
      <c r="F48" s="4">
        <f t="shared" si="6"/>
        <v>83164.2</v>
      </c>
      <c r="G48" s="4">
        <v>0</v>
      </c>
      <c r="H48" s="4">
        <f t="shared" si="7"/>
        <v>35641.799999999996</v>
      </c>
      <c r="I48" s="4">
        <v>15326.553000000002</v>
      </c>
      <c r="J48" s="4">
        <v>118806</v>
      </c>
    </row>
    <row r="49" spans="1:10" ht="15" thickBot="1" x14ac:dyDescent="0.35">
      <c r="A49" s="2" t="s">
        <v>107</v>
      </c>
      <c r="B49" s="3" t="s">
        <v>108</v>
      </c>
      <c r="C49" s="3">
        <v>30</v>
      </c>
      <c r="D49" s="3" t="s">
        <v>92</v>
      </c>
      <c r="E49" s="3" t="s">
        <v>176</v>
      </c>
      <c r="F49" s="4">
        <f t="shared" si="6"/>
        <v>478410.8</v>
      </c>
      <c r="G49" s="4">
        <v>0</v>
      </c>
      <c r="H49" s="4">
        <f t="shared" si="7"/>
        <v>205033.19999999998</v>
      </c>
      <c r="I49" s="4">
        <v>88168.311000000031</v>
      </c>
      <c r="J49" s="4">
        <v>683444</v>
      </c>
    </row>
    <row r="50" spans="1:10" ht="15" thickBot="1" x14ac:dyDescent="0.35">
      <c r="A50" s="2" t="s">
        <v>109</v>
      </c>
      <c r="B50" s="3" t="s">
        <v>110</v>
      </c>
      <c r="C50" s="3">
        <v>30</v>
      </c>
      <c r="D50" s="3" t="s">
        <v>92</v>
      </c>
      <c r="E50" s="3" t="s">
        <v>176</v>
      </c>
      <c r="F50" s="4">
        <f t="shared" si="6"/>
        <v>862656.2</v>
      </c>
      <c r="G50" s="4">
        <v>0</v>
      </c>
      <c r="H50" s="4">
        <f t="shared" si="7"/>
        <v>369709.8</v>
      </c>
      <c r="I50" s="4">
        <v>158982.41900000005</v>
      </c>
      <c r="J50" s="4">
        <v>1232366</v>
      </c>
    </row>
    <row r="51" spans="1:10" ht="15" thickBot="1" x14ac:dyDescent="0.35">
      <c r="A51" s="2" t="s">
        <v>111</v>
      </c>
      <c r="B51" s="3" t="s">
        <v>112</v>
      </c>
      <c r="C51" s="3">
        <v>30</v>
      </c>
      <c r="D51" s="3" t="s">
        <v>92</v>
      </c>
      <c r="E51" s="3" t="s">
        <v>176</v>
      </c>
      <c r="F51" s="4">
        <f t="shared" si="6"/>
        <v>294258.3</v>
      </c>
      <c r="G51" s="4">
        <v>0</v>
      </c>
      <c r="H51" s="4">
        <f t="shared" si="7"/>
        <v>126110.7</v>
      </c>
      <c r="I51" s="4">
        <v>54230.313999999998</v>
      </c>
      <c r="J51" s="4">
        <v>420369</v>
      </c>
    </row>
    <row r="52" spans="1:10" ht="15" thickBot="1" x14ac:dyDescent="0.35">
      <c r="A52" s="2" t="s">
        <v>113</v>
      </c>
      <c r="B52" s="3" t="s">
        <v>114</v>
      </c>
      <c r="C52" s="3">
        <v>30</v>
      </c>
      <c r="D52" s="3" t="s">
        <v>92</v>
      </c>
      <c r="E52" s="3" t="s">
        <v>176</v>
      </c>
      <c r="F52" s="4">
        <f t="shared" si="6"/>
        <v>409941</v>
      </c>
      <c r="G52" s="4">
        <v>0</v>
      </c>
      <c r="H52" s="4">
        <f t="shared" si="7"/>
        <v>175689</v>
      </c>
      <c r="I52" s="4">
        <v>75549.944000000032</v>
      </c>
      <c r="J52" s="4">
        <v>585630</v>
      </c>
    </row>
    <row r="53" spans="1:10" ht="15" thickBot="1" x14ac:dyDescent="0.35">
      <c r="A53" s="2" t="s">
        <v>115</v>
      </c>
      <c r="B53" s="3" t="s">
        <v>116</v>
      </c>
      <c r="C53" s="3">
        <v>30</v>
      </c>
      <c r="D53" s="3" t="s">
        <v>92</v>
      </c>
      <c r="E53" s="3" t="s">
        <v>176</v>
      </c>
      <c r="F53" s="4">
        <f t="shared" si="6"/>
        <v>95200.7</v>
      </c>
      <c r="G53" s="4">
        <v>0</v>
      </c>
      <c r="H53" s="4">
        <f t="shared" si="7"/>
        <v>40800.299999999996</v>
      </c>
      <c r="I53" s="4">
        <v>17545.143</v>
      </c>
      <c r="J53" s="4">
        <v>136001</v>
      </c>
    </row>
    <row r="54" spans="1:10" ht="15" thickBot="1" x14ac:dyDescent="0.35">
      <c r="A54" s="2" t="s">
        <v>117</v>
      </c>
      <c r="B54" s="3" t="s">
        <v>118</v>
      </c>
      <c r="C54" s="3">
        <v>30</v>
      </c>
      <c r="D54" s="3" t="s">
        <v>92</v>
      </c>
      <c r="E54" s="3" t="s">
        <v>176</v>
      </c>
      <c r="F54" s="4">
        <f t="shared" si="6"/>
        <v>596784.64299999992</v>
      </c>
      <c r="G54" s="4">
        <v>0</v>
      </c>
      <c r="H54" s="4">
        <f t="shared" si="7"/>
        <v>255764.84699999998</v>
      </c>
      <c r="I54" s="4">
        <v>109984.94900000005</v>
      </c>
      <c r="J54" s="4">
        <v>852549.49</v>
      </c>
    </row>
    <row r="55" spans="1:10" ht="15" thickBot="1" x14ac:dyDescent="0.35">
      <c r="A55" s="2" t="s">
        <v>119</v>
      </c>
      <c r="B55" s="3" t="s">
        <v>120</v>
      </c>
      <c r="C55" s="3">
        <v>30</v>
      </c>
      <c r="D55" s="3" t="s">
        <v>92</v>
      </c>
      <c r="E55" s="3" t="s">
        <v>176</v>
      </c>
      <c r="F55" s="4">
        <f t="shared" si="6"/>
        <v>437124.1</v>
      </c>
      <c r="G55" s="4">
        <v>0</v>
      </c>
      <c r="H55" s="4">
        <f t="shared" si="7"/>
        <v>187338.9</v>
      </c>
      <c r="I55" s="4">
        <v>80886.008999999991</v>
      </c>
      <c r="J55" s="4">
        <v>624463</v>
      </c>
    </row>
    <row r="56" spans="1:10" ht="15" thickBot="1" x14ac:dyDescent="0.35">
      <c r="A56" s="2" t="s">
        <v>121</v>
      </c>
      <c r="B56" s="3" t="s">
        <v>122</v>
      </c>
      <c r="C56" s="3">
        <v>30</v>
      </c>
      <c r="D56" s="3" t="s">
        <v>92</v>
      </c>
      <c r="E56" s="3" t="s">
        <v>176</v>
      </c>
      <c r="F56" s="4">
        <f t="shared" si="6"/>
        <v>399606.89999999997</v>
      </c>
      <c r="G56" s="4">
        <v>0</v>
      </c>
      <c r="H56" s="4">
        <f t="shared" si="7"/>
        <v>171260.1</v>
      </c>
      <c r="I56" s="4">
        <v>73645.459000000003</v>
      </c>
      <c r="J56" s="4">
        <v>570867</v>
      </c>
    </row>
    <row r="57" spans="1:10" ht="15" thickBot="1" x14ac:dyDescent="0.35">
      <c r="A57" s="2" t="s">
        <v>123</v>
      </c>
      <c r="B57" s="3" t="s">
        <v>124</v>
      </c>
      <c r="C57" s="3">
        <v>30</v>
      </c>
      <c r="D57" s="3" t="s">
        <v>92</v>
      </c>
      <c r="E57" s="3" t="s">
        <v>176</v>
      </c>
      <c r="F57" s="4">
        <f t="shared" si="6"/>
        <v>111609.4</v>
      </c>
      <c r="G57" s="4">
        <v>0</v>
      </c>
      <c r="H57" s="4">
        <f t="shared" si="7"/>
        <v>47832.6</v>
      </c>
      <c r="I57" s="4">
        <v>20569.022999999997</v>
      </c>
      <c r="J57" s="4">
        <v>159442</v>
      </c>
    </row>
    <row r="58" spans="1:10" ht="15" thickBot="1" x14ac:dyDescent="0.35">
      <c r="A58" s="2" t="s">
        <v>125</v>
      </c>
      <c r="B58" s="3" t="s">
        <v>126</v>
      </c>
      <c r="C58" s="3">
        <v>30</v>
      </c>
      <c r="D58" s="3" t="s">
        <v>92</v>
      </c>
      <c r="E58" s="3" t="s">
        <v>176</v>
      </c>
      <c r="F58" s="4">
        <f t="shared" si="6"/>
        <v>1006771.906</v>
      </c>
      <c r="G58" s="4">
        <v>0</v>
      </c>
      <c r="H58" s="4">
        <f t="shared" si="7"/>
        <v>431473.674</v>
      </c>
      <c r="I58" s="4">
        <v>185544.03799999997</v>
      </c>
      <c r="J58" s="4">
        <v>1438245.58</v>
      </c>
    </row>
    <row r="59" spans="1:10" ht="15" thickBot="1" x14ac:dyDescent="0.35">
      <c r="A59" s="2" t="s">
        <v>127</v>
      </c>
      <c r="B59" s="3" t="s">
        <v>128</v>
      </c>
      <c r="C59" s="3">
        <v>30</v>
      </c>
      <c r="D59" s="3" t="s">
        <v>92</v>
      </c>
      <c r="E59" s="3" t="s">
        <v>176</v>
      </c>
      <c r="F59" s="4">
        <f t="shared" si="6"/>
        <v>583737</v>
      </c>
      <c r="G59" s="4">
        <v>0</v>
      </c>
      <c r="H59" s="4">
        <f t="shared" si="7"/>
        <v>250173</v>
      </c>
      <c r="I59" s="4">
        <v>107579.62099999997</v>
      </c>
      <c r="J59" s="4">
        <v>833910</v>
      </c>
    </row>
    <row r="60" spans="1:10" ht="15" thickBot="1" x14ac:dyDescent="0.35">
      <c r="A60" s="2" t="s">
        <v>129</v>
      </c>
      <c r="B60" s="3" t="s">
        <v>130</v>
      </c>
      <c r="C60" s="3">
        <v>30</v>
      </c>
      <c r="D60" s="3" t="s">
        <v>92</v>
      </c>
      <c r="E60" s="3" t="s">
        <v>176</v>
      </c>
      <c r="F60" s="4">
        <f t="shared" si="6"/>
        <v>222810</v>
      </c>
      <c r="G60" s="4">
        <v>0</v>
      </c>
      <c r="H60" s="4">
        <f t="shared" si="7"/>
        <v>95490</v>
      </c>
      <c r="I60" s="4">
        <v>41091.099000000002</v>
      </c>
      <c r="J60" s="4">
        <v>318300</v>
      </c>
    </row>
    <row r="61" spans="1:10" ht="15" thickBot="1" x14ac:dyDescent="0.35">
      <c r="A61" s="2" t="s">
        <v>131</v>
      </c>
      <c r="B61" s="3" t="s">
        <v>132</v>
      </c>
      <c r="C61" s="3">
        <v>30</v>
      </c>
      <c r="D61" s="3" t="s">
        <v>92</v>
      </c>
      <c r="E61" s="3" t="s">
        <v>176</v>
      </c>
      <c r="F61" s="4">
        <f t="shared" si="6"/>
        <v>76840.399999999994</v>
      </c>
      <c r="G61" s="4">
        <v>0</v>
      </c>
      <c r="H61" s="4">
        <f t="shared" si="7"/>
        <v>32931.599999999999</v>
      </c>
      <c r="I61" s="4">
        <v>14161.278000000002</v>
      </c>
      <c r="J61" s="4">
        <v>109772</v>
      </c>
    </row>
    <row r="62" spans="1:10" ht="15" thickBot="1" x14ac:dyDescent="0.35">
      <c r="A62" s="2" t="s">
        <v>133</v>
      </c>
      <c r="B62" s="3" t="s">
        <v>134</v>
      </c>
      <c r="C62" s="3">
        <v>30</v>
      </c>
      <c r="D62" s="3" t="s">
        <v>92</v>
      </c>
      <c r="E62" s="3" t="s">
        <v>176</v>
      </c>
      <c r="F62" s="4">
        <f t="shared" si="6"/>
        <v>161884.09999999998</v>
      </c>
      <c r="G62" s="4">
        <v>0</v>
      </c>
      <c r="H62" s="4">
        <f t="shared" si="7"/>
        <v>69378.899999999994</v>
      </c>
      <c r="I62" s="4">
        <v>29833.808999999997</v>
      </c>
      <c r="J62" s="4">
        <v>231263</v>
      </c>
    </row>
    <row r="63" spans="1:10" ht="15" thickBot="1" x14ac:dyDescent="0.35">
      <c r="A63" s="2" t="s">
        <v>135</v>
      </c>
      <c r="B63" s="3" t="s">
        <v>136</v>
      </c>
      <c r="C63" s="3">
        <v>30</v>
      </c>
      <c r="D63" s="3" t="s">
        <v>92</v>
      </c>
      <c r="E63" s="3" t="s">
        <v>176</v>
      </c>
      <c r="F63" s="4">
        <f t="shared" si="6"/>
        <v>82520.899999999994</v>
      </c>
      <c r="G63" s="4">
        <v>0</v>
      </c>
      <c r="H63" s="4">
        <f t="shared" si="7"/>
        <v>35366.1</v>
      </c>
      <c r="I63" s="4">
        <v>15208.134999999997</v>
      </c>
      <c r="J63" s="4">
        <v>117887</v>
      </c>
    </row>
    <row r="64" spans="1:10" ht="15" thickBot="1" x14ac:dyDescent="0.35">
      <c r="A64" s="2" t="s">
        <v>137</v>
      </c>
      <c r="B64" s="3" t="s">
        <v>138</v>
      </c>
      <c r="C64" s="3">
        <v>30</v>
      </c>
      <c r="D64" s="3" t="s">
        <v>92</v>
      </c>
      <c r="E64" s="3" t="s">
        <v>176</v>
      </c>
      <c r="F64" s="4">
        <f t="shared" si="6"/>
        <v>307895.69999999995</v>
      </c>
      <c r="G64" s="4">
        <v>0</v>
      </c>
      <c r="H64" s="4">
        <f t="shared" si="7"/>
        <v>131955.29999999999</v>
      </c>
      <c r="I64" s="4">
        <v>56743.483000000007</v>
      </c>
      <c r="J64" s="4">
        <v>439851</v>
      </c>
    </row>
    <row r="65" spans="1:10" ht="15" thickBot="1" x14ac:dyDescent="0.35">
      <c r="A65" s="2" t="s">
        <v>139</v>
      </c>
      <c r="B65" s="3" t="s">
        <v>140</v>
      </c>
      <c r="C65" s="3">
        <v>30</v>
      </c>
      <c r="D65" s="3" t="s">
        <v>141</v>
      </c>
      <c r="E65" s="3" t="s">
        <v>176</v>
      </c>
      <c r="F65" s="4">
        <f t="shared" si="6"/>
        <v>353340.39999999997</v>
      </c>
      <c r="G65" s="4">
        <v>0</v>
      </c>
      <c r="H65" s="4">
        <f t="shared" si="7"/>
        <v>151431.6</v>
      </c>
      <c r="I65" s="4">
        <v>65118.463999999993</v>
      </c>
      <c r="J65" s="4">
        <v>504772</v>
      </c>
    </row>
    <row r="66" spans="1:10" ht="15" thickBot="1" x14ac:dyDescent="0.35">
      <c r="A66" s="2" t="s">
        <v>142</v>
      </c>
      <c r="B66" s="3" t="s">
        <v>143</v>
      </c>
      <c r="C66" s="3">
        <v>30</v>
      </c>
      <c r="D66" s="3" t="s">
        <v>141</v>
      </c>
      <c r="E66" s="3" t="s">
        <v>176</v>
      </c>
      <c r="F66" s="4">
        <f t="shared" si="6"/>
        <v>377656.3</v>
      </c>
      <c r="G66" s="4">
        <v>0</v>
      </c>
      <c r="H66" s="4">
        <f t="shared" si="7"/>
        <v>161852.69999999998</v>
      </c>
      <c r="I66" s="4">
        <v>69599.613999999987</v>
      </c>
      <c r="J66" s="4">
        <v>539509</v>
      </c>
    </row>
    <row r="67" spans="1:10" ht="15" thickBot="1" x14ac:dyDescent="0.35">
      <c r="A67" s="2" t="s">
        <v>144</v>
      </c>
      <c r="B67" s="3" t="s">
        <v>145</v>
      </c>
      <c r="C67" s="3">
        <v>30</v>
      </c>
      <c r="D67" s="3" t="s">
        <v>141</v>
      </c>
      <c r="E67" s="3" t="s">
        <v>176</v>
      </c>
      <c r="F67" s="4">
        <f t="shared" si="6"/>
        <v>857385.89999999991</v>
      </c>
      <c r="G67" s="4">
        <v>0</v>
      </c>
      <c r="H67" s="4">
        <f t="shared" si="7"/>
        <v>367451.1</v>
      </c>
      <c r="I67" s="4">
        <v>158012.07000000007</v>
      </c>
      <c r="J67" s="4">
        <v>1224837</v>
      </c>
    </row>
    <row r="68" spans="1:10" ht="15" thickBot="1" x14ac:dyDescent="0.35">
      <c r="A68" s="2" t="s">
        <v>146</v>
      </c>
      <c r="B68" s="3" t="s">
        <v>147</v>
      </c>
      <c r="C68" s="3">
        <v>30</v>
      </c>
      <c r="D68" s="3" t="s">
        <v>141</v>
      </c>
      <c r="E68" s="3" t="s">
        <v>176</v>
      </c>
      <c r="F68" s="4">
        <f t="shared" si="6"/>
        <v>481725.3</v>
      </c>
      <c r="G68" s="4">
        <v>0</v>
      </c>
      <c r="H68" s="4">
        <f t="shared" si="7"/>
        <v>206453.69999999998</v>
      </c>
      <c r="I68" s="4">
        <v>88778.906999999977</v>
      </c>
      <c r="J68" s="4">
        <v>688179</v>
      </c>
    </row>
    <row r="69" spans="1:10" ht="15" thickBot="1" x14ac:dyDescent="0.35">
      <c r="A69" s="2" t="s">
        <v>148</v>
      </c>
      <c r="B69" s="3" t="s">
        <v>149</v>
      </c>
      <c r="C69" s="3">
        <v>30</v>
      </c>
      <c r="D69" s="3" t="s">
        <v>141</v>
      </c>
      <c r="E69" s="3" t="s">
        <v>176</v>
      </c>
      <c r="F69" s="4">
        <f t="shared" si="6"/>
        <v>253509.9</v>
      </c>
      <c r="G69" s="4">
        <v>0</v>
      </c>
      <c r="H69" s="4">
        <f t="shared" si="7"/>
        <v>108647.09999999999</v>
      </c>
      <c r="I69" s="4">
        <v>46720.546999999999</v>
      </c>
      <c r="J69" s="4">
        <v>362157</v>
      </c>
    </row>
    <row r="70" spans="1:10" ht="15" thickBot="1" x14ac:dyDescent="0.35">
      <c r="A70" s="2" t="s">
        <v>150</v>
      </c>
      <c r="B70" s="3" t="s">
        <v>151</v>
      </c>
      <c r="C70" s="3">
        <v>30</v>
      </c>
      <c r="D70" s="3" t="s">
        <v>141</v>
      </c>
      <c r="E70" s="3" t="s">
        <v>176</v>
      </c>
      <c r="F70" s="4">
        <f t="shared" si="6"/>
        <v>245081.9</v>
      </c>
      <c r="G70" s="4">
        <v>0</v>
      </c>
      <c r="H70" s="4">
        <f t="shared" si="7"/>
        <v>105035.09999999999</v>
      </c>
      <c r="I70" s="4">
        <v>45167.96899999999</v>
      </c>
      <c r="J70" s="4">
        <v>350117</v>
      </c>
    </row>
    <row r="71" spans="1:10" ht="15" thickBot="1" x14ac:dyDescent="0.35">
      <c r="A71" s="2" t="s">
        <v>152</v>
      </c>
      <c r="B71" s="3" t="s">
        <v>153</v>
      </c>
      <c r="C71" s="3">
        <v>30</v>
      </c>
      <c r="D71" s="3" t="s">
        <v>141</v>
      </c>
      <c r="E71" s="3" t="s">
        <v>176</v>
      </c>
      <c r="F71" s="4">
        <f t="shared" si="6"/>
        <v>272645.8</v>
      </c>
      <c r="G71" s="4">
        <v>0</v>
      </c>
      <c r="H71" s="4">
        <f t="shared" si="7"/>
        <v>116848.2</v>
      </c>
      <c r="I71" s="4">
        <v>50247.21</v>
      </c>
      <c r="J71" s="4">
        <v>389494</v>
      </c>
    </row>
    <row r="72" spans="1:10" ht="15" thickBot="1" x14ac:dyDescent="0.35">
      <c r="A72" s="2" t="s">
        <v>154</v>
      </c>
      <c r="B72" s="3" t="s">
        <v>155</v>
      </c>
      <c r="C72" s="3">
        <v>30</v>
      </c>
      <c r="D72" s="3" t="s">
        <v>141</v>
      </c>
      <c r="E72" s="3" t="s">
        <v>176</v>
      </c>
      <c r="F72" s="4">
        <f t="shared" si="6"/>
        <v>364355.6</v>
      </c>
      <c r="G72" s="4">
        <v>0</v>
      </c>
      <c r="H72" s="4">
        <f t="shared" si="7"/>
        <v>156152.4</v>
      </c>
      <c r="I72" s="4">
        <v>67148.697</v>
      </c>
      <c r="J72" s="4">
        <v>520508</v>
      </c>
    </row>
    <row r="73" spans="1:10" ht="15" thickBot="1" x14ac:dyDescent="0.35">
      <c r="A73" s="2" t="s">
        <v>156</v>
      </c>
      <c r="B73" s="3" t="s">
        <v>157</v>
      </c>
      <c r="C73" s="3">
        <v>30</v>
      </c>
      <c r="D73" s="3" t="s">
        <v>141</v>
      </c>
      <c r="E73" s="3" t="s">
        <v>176</v>
      </c>
      <c r="F73" s="4">
        <f t="shared" si="6"/>
        <v>247872.09999999998</v>
      </c>
      <c r="G73" s="4">
        <v>0</v>
      </c>
      <c r="H73" s="4">
        <f t="shared" si="7"/>
        <v>106230.9</v>
      </c>
      <c r="I73" s="4">
        <v>45681.598999999987</v>
      </c>
      <c r="J73" s="4">
        <v>354103</v>
      </c>
    </row>
    <row r="74" spans="1:10" ht="15" thickBot="1" x14ac:dyDescent="0.35">
      <c r="A74" s="2" t="s">
        <v>158</v>
      </c>
      <c r="B74" s="3" t="s">
        <v>159</v>
      </c>
      <c r="C74" s="3">
        <v>30</v>
      </c>
      <c r="D74" s="3" t="s">
        <v>141</v>
      </c>
      <c r="E74" s="3" t="s">
        <v>176</v>
      </c>
      <c r="F74" s="4">
        <f t="shared" si="6"/>
        <v>196148.4</v>
      </c>
      <c r="G74" s="4">
        <v>0</v>
      </c>
      <c r="H74" s="4">
        <f t="shared" si="7"/>
        <v>84063.599999999991</v>
      </c>
      <c r="I74" s="4">
        <v>36148.562999999995</v>
      </c>
      <c r="J74" s="4">
        <v>280212</v>
      </c>
    </row>
    <row r="75" spans="1:10" ht="15" thickBot="1" x14ac:dyDescent="0.35">
      <c r="A75" s="2" t="s">
        <v>160</v>
      </c>
      <c r="B75" s="3" t="s">
        <v>161</v>
      </c>
      <c r="C75" s="3">
        <v>30</v>
      </c>
      <c r="D75" s="3" t="s">
        <v>141</v>
      </c>
      <c r="E75" s="3" t="s">
        <v>176</v>
      </c>
      <c r="F75" s="4">
        <f t="shared" si="6"/>
        <v>146239.79999999999</v>
      </c>
      <c r="G75" s="4">
        <v>0</v>
      </c>
      <c r="H75" s="4">
        <f t="shared" si="7"/>
        <v>62674.2</v>
      </c>
      <c r="I75" s="4">
        <v>26951.09</v>
      </c>
      <c r="J75" s="4">
        <v>208914</v>
      </c>
    </row>
    <row r="76" spans="1:10" ht="15" thickBot="1" x14ac:dyDescent="0.35">
      <c r="A76" s="2" t="s">
        <v>162</v>
      </c>
      <c r="B76" s="3" t="s">
        <v>163</v>
      </c>
      <c r="C76" s="3">
        <v>30</v>
      </c>
      <c r="D76" s="3" t="s">
        <v>141</v>
      </c>
      <c r="E76" s="3" t="s">
        <v>176</v>
      </c>
      <c r="F76" s="4">
        <f t="shared" si="6"/>
        <v>286029.8</v>
      </c>
      <c r="G76" s="4">
        <v>0</v>
      </c>
      <c r="H76" s="4">
        <f t="shared" si="7"/>
        <v>122584.2</v>
      </c>
      <c r="I76" s="4">
        <v>52713.919000000009</v>
      </c>
      <c r="J76" s="4">
        <v>408614</v>
      </c>
    </row>
    <row r="77" spans="1:10" ht="15" thickBot="1" x14ac:dyDescent="0.35">
      <c r="A77" s="2" t="s">
        <v>164</v>
      </c>
      <c r="B77" s="3" t="s">
        <v>165</v>
      </c>
      <c r="C77" s="3">
        <v>30</v>
      </c>
      <c r="D77" s="3" t="s">
        <v>141</v>
      </c>
      <c r="E77" s="3" t="s">
        <v>176</v>
      </c>
      <c r="F77" s="4">
        <f t="shared" si="6"/>
        <v>128431.79999999999</v>
      </c>
      <c r="G77" s="4">
        <v>0</v>
      </c>
      <c r="H77" s="4">
        <f t="shared" si="7"/>
        <v>55042.2</v>
      </c>
      <c r="I77" s="4">
        <v>23669.563000000002</v>
      </c>
      <c r="J77" s="4">
        <v>183474</v>
      </c>
    </row>
    <row r="78" spans="1:10" ht="15" thickBot="1" x14ac:dyDescent="0.35">
      <c r="A78" s="2" t="s">
        <v>166</v>
      </c>
      <c r="B78" s="3" t="s">
        <v>167</v>
      </c>
      <c r="C78" s="3">
        <v>30</v>
      </c>
      <c r="D78" s="3" t="s">
        <v>141</v>
      </c>
      <c r="E78" s="3" t="s">
        <v>176</v>
      </c>
      <c r="F78" s="4">
        <f t="shared" si="6"/>
        <v>2295825</v>
      </c>
      <c r="G78" s="4">
        <v>0</v>
      </c>
      <c r="H78" s="4">
        <f t="shared" si="7"/>
        <v>983925</v>
      </c>
      <c r="I78" s="4">
        <v>423107.08799999999</v>
      </c>
      <c r="J78" s="4">
        <v>3279750</v>
      </c>
    </row>
    <row r="79" spans="1:10" ht="15" thickBot="1" x14ac:dyDescent="0.35">
      <c r="A79" s="2" t="s">
        <v>168</v>
      </c>
      <c r="B79" s="3" t="s">
        <v>169</v>
      </c>
      <c r="C79" s="3">
        <v>60</v>
      </c>
      <c r="D79" s="3" t="s">
        <v>141</v>
      </c>
      <c r="E79" s="3" t="s">
        <v>176</v>
      </c>
      <c r="F79" s="4">
        <f>J79*0.4</f>
        <v>381843.60000000003</v>
      </c>
      <c r="G79" s="4">
        <v>0</v>
      </c>
      <c r="H79" s="4">
        <f>J79*0.6</f>
        <v>572765.4</v>
      </c>
      <c r="I79" s="4">
        <v>126973.16200000003</v>
      </c>
      <c r="J79" s="4">
        <v>954609</v>
      </c>
    </row>
    <row r="80" spans="1:10" ht="15" thickBot="1" x14ac:dyDescent="0.35">
      <c r="A80" s="11" t="s">
        <v>170</v>
      </c>
      <c r="B80" s="11"/>
      <c r="C80" s="11"/>
      <c r="D80" s="11"/>
      <c r="E80" s="11"/>
      <c r="F80" s="5">
        <f>SUM(F2:F79)</f>
        <v>71170057.720999986</v>
      </c>
      <c r="G80" s="5">
        <f>SUM(G2:G79)</f>
        <v>3339860.4479999999</v>
      </c>
      <c r="H80" s="5">
        <f>SUM(H2:H79)</f>
        <v>85777309.58099997</v>
      </c>
      <c r="I80" s="5">
        <f>SUM(I2:I79)</f>
        <v>20733206.547999989</v>
      </c>
      <c r="J80" s="5">
        <f>SUM(J2:J79)</f>
        <v>160287227.75000003</v>
      </c>
    </row>
  </sheetData>
  <autoFilter ref="A1:J1" xr:uid="{0C0CC369-C2FF-4D11-B2F2-8CBF28B724C9}"/>
  <mergeCells count="1">
    <mergeCell ref="A80:E80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12F5-54F6-4149-8BCC-B7D5890CD459}">
  <dimension ref="A1:J80"/>
  <sheetViews>
    <sheetView workbookViewId="0">
      <selection sqref="A1:XFD1"/>
    </sheetView>
  </sheetViews>
  <sheetFormatPr defaultRowHeight="14.4" x14ac:dyDescent="0.3"/>
  <cols>
    <col min="1" max="1" width="31.109375" bestFit="1" customWidth="1"/>
    <col min="2" max="2" width="12.109375" bestFit="1" customWidth="1"/>
    <col min="3" max="3" width="12.5546875" bestFit="1" customWidth="1"/>
    <col min="4" max="4" width="10.6640625" bestFit="1" customWidth="1"/>
    <col min="5" max="5" width="12.109375" bestFit="1" customWidth="1"/>
    <col min="6" max="6" width="14.109375" bestFit="1" customWidth="1"/>
    <col min="7" max="7" width="21.77734375" bestFit="1" customWidth="1"/>
    <col min="8" max="8" width="22.44140625" bestFit="1" customWidth="1"/>
    <col min="9" max="9" width="14.109375" bestFit="1" customWidth="1"/>
    <col min="10" max="10" width="22.77734375" bestFit="1" customWidth="1"/>
  </cols>
  <sheetData>
    <row r="1" spans="1:10" ht="48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thickBot="1" x14ac:dyDescent="0.35">
      <c r="A2" s="2" t="s">
        <v>10</v>
      </c>
      <c r="B2" s="3" t="s">
        <v>11</v>
      </c>
      <c r="C2" s="3">
        <v>60</v>
      </c>
      <c r="D2" s="3" t="s">
        <v>12</v>
      </c>
      <c r="E2" s="3" t="s">
        <v>177</v>
      </c>
      <c r="F2" s="4">
        <f>J2*0.4</f>
        <v>2455498.4</v>
      </c>
      <c r="G2" s="4">
        <v>0</v>
      </c>
      <c r="H2" s="4">
        <f>J2*0.6</f>
        <v>3683247.6</v>
      </c>
      <c r="I2" s="4">
        <v>791987.7969999999</v>
      </c>
      <c r="J2" s="4">
        <v>6138746</v>
      </c>
    </row>
    <row r="3" spans="1:10" ht="15" thickBot="1" x14ac:dyDescent="0.35">
      <c r="A3" s="2" t="s">
        <v>13</v>
      </c>
      <c r="B3" s="3" t="s">
        <v>14</v>
      </c>
      <c r="C3" s="3">
        <v>60</v>
      </c>
      <c r="D3" s="3" t="s">
        <v>12</v>
      </c>
      <c r="E3" s="3" t="s">
        <v>177</v>
      </c>
      <c r="F3" s="4">
        <f t="shared" ref="F3:F21" si="0">J3*0.4</f>
        <v>468826.80000000005</v>
      </c>
      <c r="G3" s="4">
        <v>0</v>
      </c>
      <c r="H3" s="4">
        <f t="shared" ref="H3:H21" si="1">J3*0.6</f>
        <v>703240.2</v>
      </c>
      <c r="I3" s="4">
        <v>151203.40100000001</v>
      </c>
      <c r="J3" s="4">
        <v>1172067</v>
      </c>
    </row>
    <row r="4" spans="1:10" ht="15" thickBot="1" x14ac:dyDescent="0.35">
      <c r="A4" s="2" t="s">
        <v>15</v>
      </c>
      <c r="B4" s="3" t="s">
        <v>16</v>
      </c>
      <c r="C4" s="3">
        <v>60</v>
      </c>
      <c r="D4" s="3" t="s">
        <v>12</v>
      </c>
      <c r="E4" s="3" t="s">
        <v>177</v>
      </c>
      <c r="F4" s="4">
        <f t="shared" si="0"/>
        <v>1114364.4000000001</v>
      </c>
      <c r="G4" s="4">
        <v>0</v>
      </c>
      <c r="H4" s="4">
        <f t="shared" si="1"/>
        <v>1671546.5999999999</v>
      </c>
      <c r="I4" s="4">
        <v>359398.81000000035</v>
      </c>
      <c r="J4" s="4">
        <v>2785911</v>
      </c>
    </row>
    <row r="5" spans="1:10" ht="15" thickBot="1" x14ac:dyDescent="0.35">
      <c r="A5" s="2" t="s">
        <v>17</v>
      </c>
      <c r="B5" s="3" t="s">
        <v>18</v>
      </c>
      <c r="C5" s="3">
        <v>60</v>
      </c>
      <c r="D5" s="3" t="s">
        <v>12</v>
      </c>
      <c r="E5" s="3" t="s">
        <v>177</v>
      </c>
      <c r="F5" s="4">
        <f t="shared" si="0"/>
        <v>1056925.1680000001</v>
      </c>
      <c r="G5" s="4">
        <v>0</v>
      </c>
      <c r="H5" s="4">
        <f t="shared" si="1"/>
        <v>1585387.7519999999</v>
      </c>
      <c r="I5" s="4">
        <v>341791.0129999998</v>
      </c>
      <c r="J5" s="4">
        <v>2642312.92</v>
      </c>
    </row>
    <row r="6" spans="1:10" ht="15" thickBot="1" x14ac:dyDescent="0.35">
      <c r="A6" s="2" t="s">
        <v>19</v>
      </c>
      <c r="B6" s="3" t="s">
        <v>20</v>
      </c>
      <c r="C6" s="3">
        <v>60</v>
      </c>
      <c r="D6" s="3" t="s">
        <v>12</v>
      </c>
      <c r="E6" s="3" t="s">
        <v>177</v>
      </c>
      <c r="F6" s="4">
        <f t="shared" si="0"/>
        <v>958277.20000000007</v>
      </c>
      <c r="G6" s="4">
        <v>0</v>
      </c>
      <c r="H6" s="4">
        <f t="shared" si="1"/>
        <v>1437415.8</v>
      </c>
      <c r="I6" s="4">
        <v>309124.23499999999</v>
      </c>
      <c r="J6" s="4">
        <v>2395693</v>
      </c>
    </row>
    <row r="7" spans="1:10" ht="15" thickBot="1" x14ac:dyDescent="0.35">
      <c r="A7" s="2" t="s">
        <v>21</v>
      </c>
      <c r="B7" s="3" t="s">
        <v>22</v>
      </c>
      <c r="C7" s="3">
        <v>60</v>
      </c>
      <c r="D7" s="3" t="s">
        <v>12</v>
      </c>
      <c r="E7" s="3" t="s">
        <v>177</v>
      </c>
      <c r="F7" s="4">
        <f t="shared" si="0"/>
        <v>2070884.8</v>
      </c>
      <c r="G7" s="4">
        <v>0</v>
      </c>
      <c r="H7" s="4">
        <f t="shared" si="1"/>
        <v>3106327.1999999997</v>
      </c>
      <c r="I7" s="4">
        <v>667890.4389999999</v>
      </c>
      <c r="J7" s="4">
        <v>5177212</v>
      </c>
    </row>
    <row r="8" spans="1:10" ht="15" thickBot="1" x14ac:dyDescent="0.35">
      <c r="A8" s="2" t="s">
        <v>23</v>
      </c>
      <c r="B8" s="3" t="s">
        <v>24</v>
      </c>
      <c r="C8" s="3">
        <v>60</v>
      </c>
      <c r="D8" s="3" t="s">
        <v>12</v>
      </c>
      <c r="E8" s="3" t="s">
        <v>177</v>
      </c>
      <c r="F8" s="4">
        <f t="shared" si="0"/>
        <v>652624.79200000002</v>
      </c>
      <c r="G8" s="4">
        <v>0</v>
      </c>
      <c r="H8" s="4">
        <f t="shared" si="1"/>
        <v>978937.18799999997</v>
      </c>
      <c r="I8" s="4">
        <v>210480.65799999994</v>
      </c>
      <c r="J8" s="4">
        <v>1631561.98</v>
      </c>
    </row>
    <row r="9" spans="1:10" ht="15" thickBot="1" x14ac:dyDescent="0.35">
      <c r="A9" s="2" t="s">
        <v>25</v>
      </c>
      <c r="B9" s="3" t="s">
        <v>26</v>
      </c>
      <c r="C9" s="3">
        <v>60</v>
      </c>
      <c r="D9" s="3" t="s">
        <v>12</v>
      </c>
      <c r="E9" s="3" t="s">
        <v>177</v>
      </c>
      <c r="F9" s="4">
        <f t="shared" si="0"/>
        <v>625654.80000000005</v>
      </c>
      <c r="G9" s="4">
        <v>0</v>
      </c>
      <c r="H9" s="4">
        <f t="shared" si="1"/>
        <v>938482.2</v>
      </c>
      <c r="I9" s="4">
        <v>202013.193</v>
      </c>
      <c r="J9" s="4">
        <v>1564137</v>
      </c>
    </row>
    <row r="10" spans="1:10" ht="15" thickBot="1" x14ac:dyDescent="0.35">
      <c r="A10" s="2" t="s">
        <v>27</v>
      </c>
      <c r="B10" s="3" t="s">
        <v>28</v>
      </c>
      <c r="C10" s="3">
        <v>60</v>
      </c>
      <c r="D10" s="3" t="s">
        <v>12</v>
      </c>
      <c r="E10" s="3" t="s">
        <v>177</v>
      </c>
      <c r="F10" s="4">
        <f t="shared" si="0"/>
        <v>951072.8</v>
      </c>
      <c r="G10" s="4">
        <v>0</v>
      </c>
      <c r="H10" s="4">
        <f t="shared" si="1"/>
        <v>1426609.2</v>
      </c>
      <c r="I10" s="4">
        <v>306734.8629999999</v>
      </c>
      <c r="J10" s="4">
        <v>2377682</v>
      </c>
    </row>
    <row r="11" spans="1:10" ht="15" thickBot="1" x14ac:dyDescent="0.35">
      <c r="A11" s="2" t="s">
        <v>29</v>
      </c>
      <c r="B11" s="3" t="s">
        <v>30</v>
      </c>
      <c r="C11" s="3">
        <v>60</v>
      </c>
      <c r="D11" s="3" t="s">
        <v>12</v>
      </c>
      <c r="E11" s="3" t="s">
        <v>177</v>
      </c>
      <c r="F11" s="4">
        <f t="shared" si="0"/>
        <v>740403.60000000009</v>
      </c>
      <c r="G11" s="4">
        <v>0</v>
      </c>
      <c r="H11" s="4">
        <f t="shared" si="1"/>
        <v>1110605.3999999999</v>
      </c>
      <c r="I11" s="4">
        <v>238802.30699999991</v>
      </c>
      <c r="J11" s="4">
        <v>1851009</v>
      </c>
    </row>
    <row r="12" spans="1:10" ht="15" thickBot="1" x14ac:dyDescent="0.35">
      <c r="A12" s="2" t="s">
        <v>31</v>
      </c>
      <c r="B12" s="3" t="s">
        <v>32</v>
      </c>
      <c r="C12" s="3">
        <v>60</v>
      </c>
      <c r="D12" s="3" t="s">
        <v>12</v>
      </c>
      <c r="E12" s="3" t="s">
        <v>177</v>
      </c>
      <c r="F12" s="4">
        <f t="shared" si="0"/>
        <v>1612130.7039999999</v>
      </c>
      <c r="G12" s="4">
        <v>0</v>
      </c>
      <c r="H12" s="4">
        <f t="shared" si="1"/>
        <v>2418196.0559999999</v>
      </c>
      <c r="I12" s="4">
        <v>520745.06299999991</v>
      </c>
      <c r="J12" s="4">
        <v>4030326.76</v>
      </c>
    </row>
    <row r="13" spans="1:10" ht="15" thickBot="1" x14ac:dyDescent="0.35">
      <c r="A13" s="2" t="s">
        <v>33</v>
      </c>
      <c r="B13" s="3" t="s">
        <v>34</v>
      </c>
      <c r="C13" s="3">
        <v>60</v>
      </c>
      <c r="D13" s="3" t="s">
        <v>12</v>
      </c>
      <c r="E13" s="3" t="s">
        <v>177</v>
      </c>
      <c r="F13" s="4">
        <f t="shared" si="0"/>
        <v>1326994.8</v>
      </c>
      <c r="G13" s="4">
        <v>0</v>
      </c>
      <c r="H13" s="4">
        <f t="shared" si="1"/>
        <v>1990492.2</v>
      </c>
      <c r="I13" s="4">
        <v>427975.59799999977</v>
      </c>
      <c r="J13" s="4">
        <v>3317487</v>
      </c>
    </row>
    <row r="14" spans="1:10" ht="15" thickBot="1" x14ac:dyDescent="0.35">
      <c r="A14" s="2" t="s">
        <v>35</v>
      </c>
      <c r="B14" s="3" t="s">
        <v>36</v>
      </c>
      <c r="C14" s="3">
        <v>60</v>
      </c>
      <c r="D14" s="3" t="s">
        <v>12</v>
      </c>
      <c r="E14" s="3" t="s">
        <v>177</v>
      </c>
      <c r="F14" s="4">
        <f t="shared" si="0"/>
        <v>2921383.8560000006</v>
      </c>
      <c r="G14" s="4">
        <v>0</v>
      </c>
      <c r="H14" s="4">
        <f t="shared" si="1"/>
        <v>4382075.784</v>
      </c>
      <c r="I14" s="4">
        <v>942962.64899999998</v>
      </c>
      <c r="J14" s="4">
        <v>7303459.6400000006</v>
      </c>
    </row>
    <row r="15" spans="1:10" ht="15" thickBot="1" x14ac:dyDescent="0.35">
      <c r="A15" s="2" t="s">
        <v>37</v>
      </c>
      <c r="B15" s="3" t="s">
        <v>38</v>
      </c>
      <c r="C15" s="3">
        <v>60</v>
      </c>
      <c r="D15" s="3" t="s">
        <v>12</v>
      </c>
      <c r="E15" s="3" t="s">
        <v>177</v>
      </c>
      <c r="F15" s="4">
        <f t="shared" si="0"/>
        <v>489223.60000000003</v>
      </c>
      <c r="G15" s="4">
        <v>0</v>
      </c>
      <c r="H15" s="4">
        <f t="shared" si="1"/>
        <v>733835.4</v>
      </c>
      <c r="I15" s="4">
        <v>157781.23999999993</v>
      </c>
      <c r="J15" s="4">
        <v>1223059</v>
      </c>
    </row>
    <row r="16" spans="1:10" ht="15" thickBot="1" x14ac:dyDescent="0.35">
      <c r="A16" s="2" t="s">
        <v>39</v>
      </c>
      <c r="B16" s="3" t="s">
        <v>40</v>
      </c>
      <c r="C16" s="3">
        <v>60</v>
      </c>
      <c r="D16" s="3" t="s">
        <v>12</v>
      </c>
      <c r="E16" s="3" t="s">
        <v>177</v>
      </c>
      <c r="F16" s="4">
        <f t="shared" si="0"/>
        <v>632519.804</v>
      </c>
      <c r="G16" s="4">
        <v>0</v>
      </c>
      <c r="H16" s="4">
        <f t="shared" si="1"/>
        <v>948779.70600000001</v>
      </c>
      <c r="I16" s="4">
        <v>203997.15900000007</v>
      </c>
      <c r="J16" s="4">
        <v>1581299.51</v>
      </c>
    </row>
    <row r="17" spans="1:10" ht="15" thickBot="1" x14ac:dyDescent="0.35">
      <c r="A17" s="2" t="s">
        <v>41</v>
      </c>
      <c r="B17" s="3" t="s">
        <v>42</v>
      </c>
      <c r="C17" s="3">
        <v>60</v>
      </c>
      <c r="D17" s="3" t="s">
        <v>12</v>
      </c>
      <c r="E17" s="3" t="s">
        <v>177</v>
      </c>
      <c r="F17" s="4">
        <f t="shared" si="0"/>
        <v>1842358.8</v>
      </c>
      <c r="G17" s="4">
        <v>0</v>
      </c>
      <c r="H17" s="4">
        <f t="shared" si="1"/>
        <v>2763538.1999999997</v>
      </c>
      <c r="I17" s="4">
        <v>594188.79000000027</v>
      </c>
      <c r="J17" s="4">
        <v>4605897</v>
      </c>
    </row>
    <row r="18" spans="1:10" ht="15" thickBot="1" x14ac:dyDescent="0.35">
      <c r="A18" s="2" t="s">
        <v>43</v>
      </c>
      <c r="B18" s="3" t="s">
        <v>44</v>
      </c>
      <c r="C18" s="3">
        <v>60</v>
      </c>
      <c r="D18" s="3" t="s">
        <v>12</v>
      </c>
      <c r="E18" s="3" t="s">
        <v>177</v>
      </c>
      <c r="F18" s="4">
        <f t="shared" si="0"/>
        <v>855949.19600000011</v>
      </c>
      <c r="G18" s="4">
        <v>0</v>
      </c>
      <c r="H18" s="4">
        <f t="shared" si="1"/>
        <v>1283923.794</v>
      </c>
      <c r="I18" s="4">
        <v>276708.42599999998</v>
      </c>
      <c r="J18" s="4">
        <v>2139872.9900000002</v>
      </c>
    </row>
    <row r="19" spans="1:10" ht="15" thickBot="1" x14ac:dyDescent="0.35">
      <c r="A19" s="2" t="s">
        <v>45</v>
      </c>
      <c r="B19" s="3" t="s">
        <v>46</v>
      </c>
      <c r="C19" s="3">
        <v>60</v>
      </c>
      <c r="D19" s="3" t="s">
        <v>12</v>
      </c>
      <c r="E19" s="3" t="s">
        <v>177</v>
      </c>
      <c r="F19" s="4">
        <f t="shared" si="0"/>
        <v>1350199.2000000002</v>
      </c>
      <c r="G19" s="4">
        <v>0</v>
      </c>
      <c r="H19" s="4">
        <f t="shared" si="1"/>
        <v>2025298.7999999998</v>
      </c>
      <c r="I19" s="4">
        <v>435458.80699999997</v>
      </c>
      <c r="J19" s="4">
        <v>3375498</v>
      </c>
    </row>
    <row r="20" spans="1:10" ht="15" thickBot="1" x14ac:dyDescent="0.35">
      <c r="A20" s="2" t="s">
        <v>47</v>
      </c>
      <c r="B20" s="3" t="s">
        <v>48</v>
      </c>
      <c r="C20" s="3">
        <v>60</v>
      </c>
      <c r="D20" s="3" t="s">
        <v>12</v>
      </c>
      <c r="E20" s="3" t="s">
        <v>177</v>
      </c>
      <c r="F20" s="4">
        <f t="shared" si="0"/>
        <v>552284.4</v>
      </c>
      <c r="G20" s="4">
        <v>0</v>
      </c>
      <c r="H20" s="4">
        <f t="shared" si="1"/>
        <v>828426.6</v>
      </c>
      <c r="I20" s="4">
        <v>178119.57899999997</v>
      </c>
      <c r="J20" s="4">
        <v>1380711</v>
      </c>
    </row>
    <row r="21" spans="1:10" ht="15" thickBot="1" x14ac:dyDescent="0.35">
      <c r="A21" s="2" t="s">
        <v>49</v>
      </c>
      <c r="B21" s="3" t="s">
        <v>50</v>
      </c>
      <c r="C21" s="3">
        <v>60</v>
      </c>
      <c r="D21" s="3" t="s">
        <v>12</v>
      </c>
      <c r="E21" s="3" t="s">
        <v>177</v>
      </c>
      <c r="F21" s="4">
        <f t="shared" si="0"/>
        <v>642260.4</v>
      </c>
      <c r="G21" s="4">
        <v>0</v>
      </c>
      <c r="H21" s="4">
        <f t="shared" si="1"/>
        <v>963390.6</v>
      </c>
      <c r="I21" s="4">
        <v>207137.90299999999</v>
      </c>
      <c r="J21" s="4">
        <v>1605651</v>
      </c>
    </row>
    <row r="22" spans="1:10" ht="15" thickBot="1" x14ac:dyDescent="0.35">
      <c r="A22" s="2" t="s">
        <v>51</v>
      </c>
      <c r="B22" s="3" t="s">
        <v>52</v>
      </c>
      <c r="C22" s="3">
        <v>60</v>
      </c>
      <c r="D22" s="3" t="s">
        <v>12</v>
      </c>
      <c r="E22" s="3" t="s">
        <v>177</v>
      </c>
      <c r="F22" s="4">
        <f>J22*0.4</f>
        <v>512469.2</v>
      </c>
      <c r="G22" s="4">
        <f>J22*0.6</f>
        <v>768703.79999999993</v>
      </c>
      <c r="H22" s="4">
        <v>0</v>
      </c>
      <c r="I22" s="4">
        <v>165278.71700000012</v>
      </c>
      <c r="J22" s="4">
        <v>1281173</v>
      </c>
    </row>
    <row r="23" spans="1:10" ht="15" thickBot="1" x14ac:dyDescent="0.35">
      <c r="A23" s="2" t="s">
        <v>53</v>
      </c>
      <c r="B23" s="3" t="s">
        <v>54</v>
      </c>
      <c r="C23" s="3">
        <v>60</v>
      </c>
      <c r="D23" s="3" t="s">
        <v>55</v>
      </c>
      <c r="E23" s="3" t="s">
        <v>177</v>
      </c>
      <c r="F23" s="4">
        <f t="shared" ref="F23:F39" si="2">J23*0.4</f>
        <v>1217320.1399999999</v>
      </c>
      <c r="G23" s="4">
        <v>0</v>
      </c>
      <c r="H23" s="4">
        <f t="shared" ref="H23:H39" si="3">J23*0.6</f>
        <v>1825980.2099999997</v>
      </c>
      <c r="I23" s="4">
        <v>392941.44500000001</v>
      </c>
      <c r="J23" s="4">
        <v>3043300.3499999996</v>
      </c>
    </row>
    <row r="24" spans="1:10" ht="15" thickBot="1" x14ac:dyDescent="0.35">
      <c r="A24" s="2" t="s">
        <v>56</v>
      </c>
      <c r="B24" s="3" t="s">
        <v>57</v>
      </c>
      <c r="C24" s="3">
        <v>60</v>
      </c>
      <c r="D24" s="3" t="s">
        <v>55</v>
      </c>
      <c r="E24" s="3" t="s">
        <v>177</v>
      </c>
      <c r="F24" s="4">
        <f t="shared" si="2"/>
        <v>927876</v>
      </c>
      <c r="G24" s="4">
        <v>0</v>
      </c>
      <c r="H24" s="4">
        <f t="shared" si="3"/>
        <v>1391814</v>
      </c>
      <c r="I24" s="4">
        <v>299253.12699999986</v>
      </c>
      <c r="J24" s="4">
        <v>2319690</v>
      </c>
    </row>
    <row r="25" spans="1:10" ht="15" thickBot="1" x14ac:dyDescent="0.35">
      <c r="A25" s="2" t="s">
        <v>58</v>
      </c>
      <c r="B25" s="3" t="s">
        <v>59</v>
      </c>
      <c r="C25" s="3">
        <v>60</v>
      </c>
      <c r="D25" s="3" t="s">
        <v>55</v>
      </c>
      <c r="E25" s="3" t="s">
        <v>177</v>
      </c>
      <c r="F25" s="4">
        <f t="shared" si="2"/>
        <v>843738.8</v>
      </c>
      <c r="G25" s="4">
        <v>0</v>
      </c>
      <c r="H25" s="4">
        <f t="shared" si="3"/>
        <v>1265608.2</v>
      </c>
      <c r="I25" s="4">
        <v>272118.65700000012</v>
      </c>
      <c r="J25" s="4">
        <v>2109347</v>
      </c>
    </row>
    <row r="26" spans="1:10" ht="15" thickBot="1" x14ac:dyDescent="0.35">
      <c r="A26" s="2" t="s">
        <v>60</v>
      </c>
      <c r="B26" s="3" t="s">
        <v>61</v>
      </c>
      <c r="C26" s="3">
        <v>60</v>
      </c>
      <c r="D26" s="3" t="s">
        <v>55</v>
      </c>
      <c r="E26" s="3" t="s">
        <v>177</v>
      </c>
      <c r="F26" s="4">
        <f t="shared" si="2"/>
        <v>2851315.6</v>
      </c>
      <c r="G26" s="4">
        <v>0</v>
      </c>
      <c r="H26" s="4">
        <f t="shared" si="3"/>
        <v>4276973.3999999994</v>
      </c>
      <c r="I26" s="4">
        <v>919612.83899999934</v>
      </c>
      <c r="J26" s="4">
        <v>7128289</v>
      </c>
    </row>
    <row r="27" spans="1:10" ht="15" thickBot="1" x14ac:dyDescent="0.35">
      <c r="A27" s="2" t="s">
        <v>62</v>
      </c>
      <c r="B27" s="3" t="s">
        <v>63</v>
      </c>
      <c r="C27" s="3">
        <v>60</v>
      </c>
      <c r="D27" s="3" t="s">
        <v>55</v>
      </c>
      <c r="E27" s="3" t="s">
        <v>177</v>
      </c>
      <c r="F27" s="4">
        <f t="shared" si="2"/>
        <v>1041611.3879999999</v>
      </c>
      <c r="G27" s="4">
        <v>0</v>
      </c>
      <c r="H27" s="4">
        <f t="shared" si="3"/>
        <v>1562417.0819999997</v>
      </c>
      <c r="I27" s="4">
        <v>335935.50899999996</v>
      </c>
      <c r="J27" s="4">
        <v>2604028.4699999997</v>
      </c>
    </row>
    <row r="28" spans="1:10" ht="15" thickBot="1" x14ac:dyDescent="0.35">
      <c r="A28" s="2" t="s">
        <v>64</v>
      </c>
      <c r="B28" s="3" t="s">
        <v>65</v>
      </c>
      <c r="C28" s="3">
        <v>60</v>
      </c>
      <c r="D28" s="3" t="s">
        <v>55</v>
      </c>
      <c r="E28" s="3" t="s">
        <v>177</v>
      </c>
      <c r="F28" s="4">
        <f t="shared" si="2"/>
        <v>1847796.4000000001</v>
      </c>
      <c r="G28" s="4">
        <v>0</v>
      </c>
      <c r="H28" s="4">
        <f t="shared" si="3"/>
        <v>2771694.6</v>
      </c>
      <c r="I28" s="4">
        <v>595942.97899999982</v>
      </c>
      <c r="J28" s="4">
        <v>4619491</v>
      </c>
    </row>
    <row r="29" spans="1:10" ht="15" thickBot="1" x14ac:dyDescent="0.35">
      <c r="A29" s="2" t="s">
        <v>66</v>
      </c>
      <c r="B29" s="3" t="s">
        <v>67</v>
      </c>
      <c r="C29" s="3">
        <v>60</v>
      </c>
      <c r="D29" s="3" t="s">
        <v>55</v>
      </c>
      <c r="E29" s="3" t="s">
        <v>177</v>
      </c>
      <c r="F29" s="4">
        <f t="shared" si="2"/>
        <v>1152471.0000000002</v>
      </c>
      <c r="G29" s="4">
        <v>0</v>
      </c>
      <c r="H29" s="4">
        <f t="shared" si="3"/>
        <v>1728706.5000000002</v>
      </c>
      <c r="I29" s="4">
        <v>371688.30099999992</v>
      </c>
      <c r="J29" s="4">
        <v>2881177.5000000005</v>
      </c>
    </row>
    <row r="30" spans="1:10" ht="15" thickBot="1" x14ac:dyDescent="0.35">
      <c r="A30" s="2" t="s">
        <v>68</v>
      </c>
      <c r="B30" s="3" t="s">
        <v>69</v>
      </c>
      <c r="C30" s="3">
        <v>60</v>
      </c>
      <c r="D30" s="3" t="s">
        <v>55</v>
      </c>
      <c r="E30" s="3" t="s">
        <v>177</v>
      </c>
      <c r="F30" s="4">
        <f t="shared" si="2"/>
        <v>3950959.08</v>
      </c>
      <c r="G30" s="4">
        <v>0</v>
      </c>
      <c r="H30" s="4">
        <f t="shared" si="3"/>
        <v>5926438.6199999992</v>
      </c>
      <c r="I30" s="4">
        <v>1274340.439000003</v>
      </c>
      <c r="J30" s="4">
        <v>9877397.6999999993</v>
      </c>
    </row>
    <row r="31" spans="1:10" ht="15" thickBot="1" x14ac:dyDescent="0.35">
      <c r="A31" s="2" t="s">
        <v>70</v>
      </c>
      <c r="B31" s="3" t="s">
        <v>71</v>
      </c>
      <c r="C31" s="3">
        <v>60</v>
      </c>
      <c r="D31" s="3" t="s">
        <v>55</v>
      </c>
      <c r="E31" s="3" t="s">
        <v>177</v>
      </c>
      <c r="F31" s="4">
        <f t="shared" si="2"/>
        <v>1341601.648</v>
      </c>
      <c r="G31" s="4">
        <v>0</v>
      </c>
      <c r="H31" s="4">
        <f t="shared" si="3"/>
        <v>2012402.4720000001</v>
      </c>
      <c r="I31" s="4">
        <v>432687.01400000008</v>
      </c>
      <c r="J31" s="4">
        <v>3354004.12</v>
      </c>
    </row>
    <row r="32" spans="1:10" ht="15" thickBot="1" x14ac:dyDescent="0.35">
      <c r="A32" s="2" t="s">
        <v>72</v>
      </c>
      <c r="B32" s="3" t="s">
        <v>73</v>
      </c>
      <c r="C32" s="3">
        <v>60</v>
      </c>
      <c r="D32" s="3" t="s">
        <v>55</v>
      </c>
      <c r="E32" s="3" t="s">
        <v>177</v>
      </c>
      <c r="F32" s="4">
        <f t="shared" si="2"/>
        <v>388809.60000000003</v>
      </c>
      <c r="G32" s="4">
        <v>0</v>
      </c>
      <c r="H32" s="4">
        <f t="shared" si="3"/>
        <v>583214.4</v>
      </c>
      <c r="I32" s="4">
        <v>125396.34599999999</v>
      </c>
      <c r="J32" s="4">
        <v>972024</v>
      </c>
    </row>
    <row r="33" spans="1:10" ht="15" thickBot="1" x14ac:dyDescent="0.35">
      <c r="A33" s="2" t="s">
        <v>74</v>
      </c>
      <c r="B33" s="3" t="s">
        <v>75</v>
      </c>
      <c r="C33" s="3">
        <v>60</v>
      </c>
      <c r="D33" s="3" t="s">
        <v>55</v>
      </c>
      <c r="E33" s="3" t="s">
        <v>177</v>
      </c>
      <c r="F33" s="4">
        <f t="shared" si="2"/>
        <v>407118.80000000005</v>
      </c>
      <c r="G33" s="4">
        <v>0</v>
      </c>
      <c r="H33" s="4">
        <f t="shared" si="3"/>
        <v>610678.19999999995</v>
      </c>
      <c r="I33" s="4">
        <v>131302.14700000003</v>
      </c>
      <c r="J33" s="4">
        <v>1017797</v>
      </c>
    </row>
    <row r="34" spans="1:10" ht="15" thickBot="1" x14ac:dyDescent="0.35">
      <c r="A34" s="2" t="s">
        <v>76</v>
      </c>
      <c r="B34" s="3" t="s">
        <v>77</v>
      </c>
      <c r="C34" s="3">
        <v>60</v>
      </c>
      <c r="D34" s="3" t="s">
        <v>55</v>
      </c>
      <c r="E34" s="3" t="s">
        <v>177</v>
      </c>
      <c r="F34" s="4">
        <f t="shared" si="2"/>
        <v>601683.20000000007</v>
      </c>
      <c r="G34" s="4">
        <v>0</v>
      </c>
      <c r="H34" s="4">
        <f t="shared" si="3"/>
        <v>902524.79999999993</v>
      </c>
      <c r="I34" s="4">
        <v>194051.90200000006</v>
      </c>
      <c r="J34" s="4">
        <v>1504208</v>
      </c>
    </row>
    <row r="35" spans="1:10" ht="15" thickBot="1" x14ac:dyDescent="0.35">
      <c r="A35" s="2" t="s">
        <v>78</v>
      </c>
      <c r="B35" s="3" t="s">
        <v>79</v>
      </c>
      <c r="C35" s="3">
        <v>60</v>
      </c>
      <c r="D35" s="3" t="s">
        <v>55</v>
      </c>
      <c r="E35" s="3" t="s">
        <v>177</v>
      </c>
      <c r="F35" s="4">
        <f t="shared" si="2"/>
        <v>295073.60000000003</v>
      </c>
      <c r="G35" s="4">
        <v>0</v>
      </c>
      <c r="H35" s="4">
        <f t="shared" si="3"/>
        <v>442610.39999999997</v>
      </c>
      <c r="I35" s="4">
        <v>95165.493000000017</v>
      </c>
      <c r="J35" s="4">
        <v>737684</v>
      </c>
    </row>
    <row r="36" spans="1:10" ht="15" thickBot="1" x14ac:dyDescent="0.35">
      <c r="A36" s="2" t="s">
        <v>80</v>
      </c>
      <c r="B36" s="3" t="s">
        <v>81</v>
      </c>
      <c r="C36" s="3">
        <v>60</v>
      </c>
      <c r="D36" s="3" t="s">
        <v>55</v>
      </c>
      <c r="E36" s="3" t="s">
        <v>177</v>
      </c>
      <c r="F36" s="4">
        <f t="shared" si="2"/>
        <v>5880623.5120000001</v>
      </c>
      <c r="G36" s="4">
        <v>0</v>
      </c>
      <c r="H36" s="4">
        <f t="shared" si="3"/>
        <v>8820935.2679999992</v>
      </c>
      <c r="I36" s="4">
        <v>1897001.2450000022</v>
      </c>
      <c r="J36" s="4">
        <v>14701558.779999999</v>
      </c>
    </row>
    <row r="37" spans="1:10" ht="15" thickBot="1" x14ac:dyDescent="0.35">
      <c r="A37" s="2" t="s">
        <v>82</v>
      </c>
      <c r="B37" s="3" t="s">
        <v>83</v>
      </c>
      <c r="C37" s="3">
        <v>60</v>
      </c>
      <c r="D37" s="3" t="s">
        <v>55</v>
      </c>
      <c r="E37" s="3" t="s">
        <v>177</v>
      </c>
      <c r="F37" s="4">
        <f t="shared" si="2"/>
        <v>492159.51600000006</v>
      </c>
      <c r="G37" s="4">
        <v>0</v>
      </c>
      <c r="H37" s="4">
        <f t="shared" si="3"/>
        <v>738239.27399999998</v>
      </c>
      <c r="I37" s="4">
        <v>158728.01400000005</v>
      </c>
      <c r="J37" s="4">
        <v>1230398.79</v>
      </c>
    </row>
    <row r="38" spans="1:10" ht="15" thickBot="1" x14ac:dyDescent="0.35">
      <c r="A38" s="2" t="s">
        <v>84</v>
      </c>
      <c r="B38" s="3" t="s">
        <v>85</v>
      </c>
      <c r="C38" s="3">
        <v>60</v>
      </c>
      <c r="D38" s="3" t="s">
        <v>55</v>
      </c>
      <c r="E38" s="3" t="s">
        <v>177</v>
      </c>
      <c r="F38" s="4">
        <f t="shared" si="2"/>
        <v>786872.8</v>
      </c>
      <c r="G38" s="4">
        <v>0</v>
      </c>
      <c r="H38" s="4">
        <f t="shared" si="3"/>
        <v>1180309.2</v>
      </c>
      <c r="I38" s="4">
        <v>253778.53300000005</v>
      </c>
      <c r="J38" s="4">
        <v>1967182</v>
      </c>
    </row>
    <row r="39" spans="1:10" ht="15" thickBot="1" x14ac:dyDescent="0.35">
      <c r="A39" s="2" t="s">
        <v>86</v>
      </c>
      <c r="B39" s="3" t="s">
        <v>87</v>
      </c>
      <c r="C39" s="3">
        <v>60</v>
      </c>
      <c r="D39" s="3" t="s">
        <v>55</v>
      </c>
      <c r="E39" s="3" t="s">
        <v>177</v>
      </c>
      <c r="F39" s="4">
        <f t="shared" si="2"/>
        <v>3158177.2</v>
      </c>
      <c r="G39" s="4">
        <v>0</v>
      </c>
      <c r="H39" s="4">
        <f t="shared" si="3"/>
        <v>4737265.8</v>
      </c>
      <c r="I39" s="4">
        <v>1018590.6249999997</v>
      </c>
      <c r="J39" s="4">
        <v>7895443</v>
      </c>
    </row>
    <row r="40" spans="1:10" ht="15" thickBot="1" x14ac:dyDescent="0.35">
      <c r="A40" s="2" t="s">
        <v>88</v>
      </c>
      <c r="B40" s="3" t="s">
        <v>89</v>
      </c>
      <c r="C40" s="3">
        <v>60</v>
      </c>
      <c r="D40" s="3" t="s">
        <v>55</v>
      </c>
      <c r="E40" s="3" t="s">
        <v>177</v>
      </c>
      <c r="F40" s="4">
        <f>J40*0.4</f>
        <v>1813243.7640000002</v>
      </c>
      <c r="G40" s="4">
        <f>J40*0.6</f>
        <v>2719865.6460000002</v>
      </c>
      <c r="H40" s="4">
        <v>0</v>
      </c>
      <c r="I40" s="4">
        <v>584895.20100000023</v>
      </c>
      <c r="J40" s="4">
        <v>4533109.41</v>
      </c>
    </row>
    <row r="41" spans="1:10" ht="15" thickBot="1" x14ac:dyDescent="0.35">
      <c r="A41" s="2" t="s">
        <v>90</v>
      </c>
      <c r="B41" s="3" t="s">
        <v>91</v>
      </c>
      <c r="C41" s="3">
        <v>30</v>
      </c>
      <c r="D41" s="3" t="s">
        <v>92</v>
      </c>
      <c r="E41" s="3" t="s">
        <v>177</v>
      </c>
      <c r="F41" s="4">
        <f>J41*0.7</f>
        <v>393108.8</v>
      </c>
      <c r="G41" s="4">
        <v>0</v>
      </c>
      <c r="H41" s="4">
        <f>J41*0.3</f>
        <v>168475.19999999998</v>
      </c>
      <c r="I41" s="4">
        <v>72447.479000000007</v>
      </c>
      <c r="J41" s="4">
        <v>561584</v>
      </c>
    </row>
    <row r="42" spans="1:10" ht="15" thickBot="1" x14ac:dyDescent="0.35">
      <c r="A42" s="2" t="s">
        <v>93</v>
      </c>
      <c r="B42" s="3" t="s">
        <v>94</v>
      </c>
      <c r="C42" s="3">
        <v>30</v>
      </c>
      <c r="D42" s="3" t="s">
        <v>92</v>
      </c>
      <c r="E42" s="3" t="s">
        <v>177</v>
      </c>
      <c r="F42" s="4">
        <f t="shared" ref="F42:F44" si="4">J42*0.7</f>
        <v>505728.3</v>
      </c>
      <c r="G42" s="4">
        <v>0</v>
      </c>
      <c r="H42" s="4">
        <f t="shared" ref="H42:H44" si="5">J42*0.3</f>
        <v>216740.69999999998</v>
      </c>
      <c r="I42" s="4">
        <v>93202.492000000027</v>
      </c>
      <c r="J42" s="4">
        <v>722469</v>
      </c>
    </row>
    <row r="43" spans="1:10" ht="15" thickBot="1" x14ac:dyDescent="0.35">
      <c r="A43" s="2" t="s">
        <v>95</v>
      </c>
      <c r="B43" s="3" t="s">
        <v>96</v>
      </c>
      <c r="C43" s="3">
        <v>30</v>
      </c>
      <c r="D43" s="3" t="s">
        <v>92</v>
      </c>
      <c r="E43" s="3" t="s">
        <v>177</v>
      </c>
      <c r="F43" s="4">
        <f t="shared" si="4"/>
        <v>241524.49999999997</v>
      </c>
      <c r="G43" s="4">
        <v>0</v>
      </c>
      <c r="H43" s="4">
        <f t="shared" si="5"/>
        <v>103510.5</v>
      </c>
      <c r="I43" s="4">
        <v>44511.917999999998</v>
      </c>
      <c r="J43" s="4">
        <v>345035</v>
      </c>
    </row>
    <row r="44" spans="1:10" ht="15" thickBot="1" x14ac:dyDescent="0.35">
      <c r="A44" s="2" t="s">
        <v>97</v>
      </c>
      <c r="B44" s="3" t="s">
        <v>98</v>
      </c>
      <c r="C44" s="3">
        <v>30</v>
      </c>
      <c r="D44" s="3" t="s">
        <v>92</v>
      </c>
      <c r="E44" s="3" t="s">
        <v>177</v>
      </c>
      <c r="F44" s="4">
        <f t="shared" si="4"/>
        <v>2462894</v>
      </c>
      <c r="G44" s="4">
        <v>0</v>
      </c>
      <c r="H44" s="4">
        <f t="shared" si="5"/>
        <v>1055526</v>
      </c>
      <c r="I44" s="4">
        <v>453897.07499999995</v>
      </c>
      <c r="J44" s="4">
        <v>3518420</v>
      </c>
    </row>
    <row r="45" spans="1:10" ht="15" thickBot="1" x14ac:dyDescent="0.35">
      <c r="A45" s="2" t="s">
        <v>99</v>
      </c>
      <c r="B45" s="3" t="s">
        <v>100</v>
      </c>
      <c r="C45" s="3">
        <v>60</v>
      </c>
      <c r="D45" s="3" t="s">
        <v>92</v>
      </c>
      <c r="E45" s="3" t="s">
        <v>177</v>
      </c>
      <c r="F45" s="4">
        <f>J45*0.4</f>
        <v>4616118.8</v>
      </c>
      <c r="G45" s="4">
        <v>0</v>
      </c>
      <c r="H45" s="4">
        <f>J45*0.6</f>
        <v>6924178.2000000002</v>
      </c>
      <c r="I45" s="4">
        <v>1535020.8699999987</v>
      </c>
      <c r="J45" s="4">
        <v>11540297</v>
      </c>
    </row>
    <row r="46" spans="1:10" ht="15" thickBot="1" x14ac:dyDescent="0.35">
      <c r="A46" s="2" t="s">
        <v>101</v>
      </c>
      <c r="B46" s="3" t="s">
        <v>102</v>
      </c>
      <c r="C46" s="3">
        <v>30</v>
      </c>
      <c r="D46" s="3" t="s">
        <v>92</v>
      </c>
      <c r="E46" s="3" t="s">
        <v>177</v>
      </c>
      <c r="F46" s="4">
        <f t="shared" ref="F46:F78" si="6">J46*0.7</f>
        <v>260887.9</v>
      </c>
      <c r="G46" s="4">
        <v>0</v>
      </c>
      <c r="H46" s="4">
        <f t="shared" ref="H46:H78" si="7">J46*0.3</f>
        <v>111809.09999999999</v>
      </c>
      <c r="I46" s="4">
        <v>48080.068999999996</v>
      </c>
      <c r="J46" s="4">
        <v>372697</v>
      </c>
    </row>
    <row r="47" spans="1:10" ht="15" thickBot="1" x14ac:dyDescent="0.35">
      <c r="A47" s="2" t="s">
        <v>103</v>
      </c>
      <c r="B47" s="3" t="s">
        <v>104</v>
      </c>
      <c r="C47" s="3">
        <v>30</v>
      </c>
      <c r="D47" s="3" t="s">
        <v>92</v>
      </c>
      <c r="E47" s="3" t="s">
        <v>177</v>
      </c>
      <c r="F47" s="4">
        <f t="shared" si="6"/>
        <v>188058.5</v>
      </c>
      <c r="G47" s="4">
        <v>0</v>
      </c>
      <c r="H47" s="4">
        <f t="shared" si="7"/>
        <v>80596.5</v>
      </c>
      <c r="I47" s="4">
        <v>34658.088000000003</v>
      </c>
      <c r="J47" s="4">
        <v>268655</v>
      </c>
    </row>
    <row r="48" spans="1:10" ht="15" thickBot="1" x14ac:dyDescent="0.35">
      <c r="A48" s="2" t="s">
        <v>105</v>
      </c>
      <c r="B48" s="3" t="s">
        <v>106</v>
      </c>
      <c r="C48" s="3">
        <v>30</v>
      </c>
      <c r="D48" s="3" t="s">
        <v>92</v>
      </c>
      <c r="E48" s="3" t="s">
        <v>177</v>
      </c>
      <c r="F48" s="4">
        <f t="shared" si="6"/>
        <v>87639.299999999988</v>
      </c>
      <c r="G48" s="4">
        <v>0</v>
      </c>
      <c r="H48" s="4">
        <f t="shared" si="7"/>
        <v>37559.699999999997</v>
      </c>
      <c r="I48" s="4">
        <v>16151.727999999997</v>
      </c>
      <c r="J48" s="4">
        <v>125199</v>
      </c>
    </row>
    <row r="49" spans="1:10" ht="15" thickBot="1" x14ac:dyDescent="0.35">
      <c r="A49" s="2" t="s">
        <v>107</v>
      </c>
      <c r="B49" s="3" t="s">
        <v>108</v>
      </c>
      <c r="C49" s="3">
        <v>30</v>
      </c>
      <c r="D49" s="3" t="s">
        <v>92</v>
      </c>
      <c r="E49" s="3" t="s">
        <v>177</v>
      </c>
      <c r="F49" s="4">
        <f t="shared" si="6"/>
        <v>518688.8</v>
      </c>
      <c r="G49" s="4">
        <v>0</v>
      </c>
      <c r="H49" s="4">
        <f t="shared" si="7"/>
        <v>222295.19999999998</v>
      </c>
      <c r="I49" s="4">
        <v>95590.969999999987</v>
      </c>
      <c r="J49" s="4">
        <v>740984</v>
      </c>
    </row>
    <row r="50" spans="1:10" ht="15" thickBot="1" x14ac:dyDescent="0.35">
      <c r="A50" s="2" t="s">
        <v>109</v>
      </c>
      <c r="B50" s="3" t="s">
        <v>110</v>
      </c>
      <c r="C50" s="3">
        <v>30</v>
      </c>
      <c r="D50" s="3" t="s">
        <v>92</v>
      </c>
      <c r="E50" s="3" t="s">
        <v>177</v>
      </c>
      <c r="F50" s="4">
        <f t="shared" si="6"/>
        <v>932917.29999999993</v>
      </c>
      <c r="G50" s="4">
        <v>0</v>
      </c>
      <c r="H50" s="4">
        <f t="shared" si="7"/>
        <v>399821.7</v>
      </c>
      <c r="I50" s="4">
        <v>171931.83899999992</v>
      </c>
      <c r="J50" s="4">
        <v>1332739</v>
      </c>
    </row>
    <row r="51" spans="1:10" ht="15" thickBot="1" x14ac:dyDescent="0.35">
      <c r="A51" s="2" t="s">
        <v>111</v>
      </c>
      <c r="B51" s="3" t="s">
        <v>112</v>
      </c>
      <c r="C51" s="3">
        <v>30</v>
      </c>
      <c r="D51" s="3" t="s">
        <v>92</v>
      </c>
      <c r="E51" s="3" t="s">
        <v>177</v>
      </c>
      <c r="F51" s="4">
        <f t="shared" si="6"/>
        <v>322140.69999999995</v>
      </c>
      <c r="G51" s="4">
        <v>0</v>
      </c>
      <c r="H51" s="4">
        <f t="shared" si="7"/>
        <v>138060.29999999999</v>
      </c>
      <c r="I51" s="4">
        <v>59368.524000000005</v>
      </c>
      <c r="J51" s="4">
        <v>460201</v>
      </c>
    </row>
    <row r="52" spans="1:10" ht="15" thickBot="1" x14ac:dyDescent="0.35">
      <c r="A52" s="2" t="s">
        <v>113</v>
      </c>
      <c r="B52" s="3" t="s">
        <v>114</v>
      </c>
      <c r="C52" s="3">
        <v>30</v>
      </c>
      <c r="D52" s="3" t="s">
        <v>92</v>
      </c>
      <c r="E52" s="3" t="s">
        <v>177</v>
      </c>
      <c r="F52" s="4">
        <f t="shared" si="6"/>
        <v>532238.69999999995</v>
      </c>
      <c r="G52" s="4">
        <v>0</v>
      </c>
      <c r="H52" s="4">
        <f t="shared" si="7"/>
        <v>228102.3</v>
      </c>
      <c r="I52" s="4">
        <v>98798.412000000026</v>
      </c>
      <c r="J52" s="4">
        <v>760341</v>
      </c>
    </row>
    <row r="53" spans="1:10" ht="15" thickBot="1" x14ac:dyDescent="0.35">
      <c r="A53" s="2" t="s">
        <v>115</v>
      </c>
      <c r="B53" s="3" t="s">
        <v>116</v>
      </c>
      <c r="C53" s="3">
        <v>30</v>
      </c>
      <c r="D53" s="3" t="s">
        <v>92</v>
      </c>
      <c r="E53" s="3" t="s">
        <v>177</v>
      </c>
      <c r="F53" s="4">
        <f t="shared" si="6"/>
        <v>97099.099999999991</v>
      </c>
      <c r="G53" s="4">
        <v>0</v>
      </c>
      <c r="H53" s="4">
        <f t="shared" si="7"/>
        <v>41613.9</v>
      </c>
      <c r="I53" s="4">
        <v>17894.776999999998</v>
      </c>
      <c r="J53" s="4">
        <v>138713</v>
      </c>
    </row>
    <row r="54" spans="1:10" ht="15" thickBot="1" x14ac:dyDescent="0.35">
      <c r="A54" s="2" t="s">
        <v>117</v>
      </c>
      <c r="B54" s="3" t="s">
        <v>118</v>
      </c>
      <c r="C54" s="3">
        <v>30</v>
      </c>
      <c r="D54" s="3" t="s">
        <v>92</v>
      </c>
      <c r="E54" s="3" t="s">
        <v>177</v>
      </c>
      <c r="F54" s="4">
        <f t="shared" si="6"/>
        <v>703198.95799999987</v>
      </c>
      <c r="G54" s="4">
        <v>0</v>
      </c>
      <c r="H54" s="4">
        <f t="shared" si="7"/>
        <v>301370.98199999996</v>
      </c>
      <c r="I54" s="4">
        <v>129594.47800000005</v>
      </c>
      <c r="J54" s="4">
        <v>1004569.94</v>
      </c>
    </row>
    <row r="55" spans="1:10" ht="15" thickBot="1" x14ac:dyDescent="0.35">
      <c r="A55" s="2" t="s">
        <v>119</v>
      </c>
      <c r="B55" s="3" t="s">
        <v>120</v>
      </c>
      <c r="C55" s="3">
        <v>30</v>
      </c>
      <c r="D55" s="3" t="s">
        <v>92</v>
      </c>
      <c r="E55" s="3" t="s">
        <v>177</v>
      </c>
      <c r="F55" s="4">
        <f t="shared" si="6"/>
        <v>442813.69999999995</v>
      </c>
      <c r="G55" s="4">
        <v>0</v>
      </c>
      <c r="H55" s="4">
        <f t="shared" si="7"/>
        <v>189777.3</v>
      </c>
      <c r="I55" s="4">
        <v>81607.711000000025</v>
      </c>
      <c r="J55" s="4">
        <v>632591</v>
      </c>
    </row>
    <row r="56" spans="1:10" ht="15" thickBot="1" x14ac:dyDescent="0.35">
      <c r="A56" s="2" t="s">
        <v>121</v>
      </c>
      <c r="B56" s="3" t="s">
        <v>122</v>
      </c>
      <c r="C56" s="3">
        <v>30</v>
      </c>
      <c r="D56" s="3" t="s">
        <v>92</v>
      </c>
      <c r="E56" s="3" t="s">
        <v>177</v>
      </c>
      <c r="F56" s="4">
        <f t="shared" si="6"/>
        <v>435916.6</v>
      </c>
      <c r="G56" s="4">
        <v>0</v>
      </c>
      <c r="H56" s="4">
        <f t="shared" si="7"/>
        <v>186821.4</v>
      </c>
      <c r="I56" s="4">
        <v>80336.491000000009</v>
      </c>
      <c r="J56" s="4">
        <v>622738</v>
      </c>
    </row>
    <row r="57" spans="1:10" ht="15" thickBot="1" x14ac:dyDescent="0.35">
      <c r="A57" s="2" t="s">
        <v>123</v>
      </c>
      <c r="B57" s="3" t="s">
        <v>124</v>
      </c>
      <c r="C57" s="3">
        <v>30</v>
      </c>
      <c r="D57" s="3" t="s">
        <v>92</v>
      </c>
      <c r="E57" s="3" t="s">
        <v>177</v>
      </c>
      <c r="F57" s="4">
        <f t="shared" si="6"/>
        <v>121092.99999999999</v>
      </c>
      <c r="G57" s="4">
        <v>0</v>
      </c>
      <c r="H57" s="4">
        <f t="shared" si="7"/>
        <v>51897</v>
      </c>
      <c r="I57" s="4">
        <v>22316.617000000002</v>
      </c>
      <c r="J57" s="4">
        <v>172990</v>
      </c>
    </row>
    <row r="58" spans="1:10" ht="15" thickBot="1" x14ac:dyDescent="0.35">
      <c r="A58" s="2" t="s">
        <v>125</v>
      </c>
      <c r="B58" s="3" t="s">
        <v>126</v>
      </c>
      <c r="C58" s="3">
        <v>30</v>
      </c>
      <c r="D58" s="3" t="s">
        <v>92</v>
      </c>
      <c r="E58" s="3" t="s">
        <v>177</v>
      </c>
      <c r="F58" s="4">
        <f t="shared" si="6"/>
        <v>1049609.057</v>
      </c>
      <c r="G58" s="4">
        <v>0</v>
      </c>
      <c r="H58" s="4">
        <f t="shared" si="7"/>
        <v>449832.45299999998</v>
      </c>
      <c r="I58" s="4">
        <v>193436.79</v>
      </c>
      <c r="J58" s="4">
        <v>1499441.51</v>
      </c>
    </row>
    <row r="59" spans="1:10" ht="15" thickBot="1" x14ac:dyDescent="0.35">
      <c r="A59" s="2" t="s">
        <v>127</v>
      </c>
      <c r="B59" s="3" t="s">
        <v>128</v>
      </c>
      <c r="C59" s="3">
        <v>30</v>
      </c>
      <c r="D59" s="3" t="s">
        <v>92</v>
      </c>
      <c r="E59" s="3" t="s">
        <v>177</v>
      </c>
      <c r="F59" s="4">
        <f t="shared" si="6"/>
        <v>630230.29999999993</v>
      </c>
      <c r="G59" s="4">
        <v>0</v>
      </c>
      <c r="H59" s="4">
        <f t="shared" si="7"/>
        <v>270098.7</v>
      </c>
      <c r="I59" s="4">
        <v>116147.49700000002</v>
      </c>
      <c r="J59" s="4">
        <v>900329</v>
      </c>
    </row>
    <row r="60" spans="1:10" ht="15" thickBot="1" x14ac:dyDescent="0.35">
      <c r="A60" s="2" t="s">
        <v>129</v>
      </c>
      <c r="B60" s="3" t="s">
        <v>130</v>
      </c>
      <c r="C60" s="3">
        <v>30</v>
      </c>
      <c r="D60" s="3" t="s">
        <v>92</v>
      </c>
      <c r="E60" s="3" t="s">
        <v>177</v>
      </c>
      <c r="F60" s="4">
        <f t="shared" si="6"/>
        <v>190484.69999999998</v>
      </c>
      <c r="G60" s="4">
        <v>0</v>
      </c>
      <c r="H60" s="4">
        <f t="shared" si="7"/>
        <v>81636.3</v>
      </c>
      <c r="I60" s="4">
        <v>35105.725000000006</v>
      </c>
      <c r="J60" s="4">
        <v>272121</v>
      </c>
    </row>
    <row r="61" spans="1:10" ht="15" thickBot="1" x14ac:dyDescent="0.35">
      <c r="A61" s="2" t="s">
        <v>131</v>
      </c>
      <c r="B61" s="3" t="s">
        <v>132</v>
      </c>
      <c r="C61" s="3">
        <v>30</v>
      </c>
      <c r="D61" s="3" t="s">
        <v>92</v>
      </c>
      <c r="E61" s="3" t="s">
        <v>177</v>
      </c>
      <c r="F61" s="4">
        <f t="shared" si="6"/>
        <v>82971</v>
      </c>
      <c r="G61" s="4">
        <v>0</v>
      </c>
      <c r="H61" s="4">
        <f t="shared" si="7"/>
        <v>35559</v>
      </c>
      <c r="I61" s="4">
        <v>15291.150999999998</v>
      </c>
      <c r="J61" s="4">
        <v>118530</v>
      </c>
    </row>
    <row r="62" spans="1:10" ht="15" thickBot="1" x14ac:dyDescent="0.35">
      <c r="A62" s="2" t="s">
        <v>133</v>
      </c>
      <c r="B62" s="3" t="s">
        <v>134</v>
      </c>
      <c r="C62" s="3">
        <v>30</v>
      </c>
      <c r="D62" s="3" t="s">
        <v>92</v>
      </c>
      <c r="E62" s="3" t="s">
        <v>177</v>
      </c>
      <c r="F62" s="4">
        <f t="shared" si="6"/>
        <v>163501.09999999998</v>
      </c>
      <c r="G62" s="4">
        <v>0</v>
      </c>
      <c r="H62" s="4">
        <f t="shared" si="7"/>
        <v>70071.899999999994</v>
      </c>
      <c r="I62" s="4">
        <v>30132.47</v>
      </c>
      <c r="J62" s="4">
        <v>233573</v>
      </c>
    </row>
    <row r="63" spans="1:10" ht="15" thickBot="1" x14ac:dyDescent="0.35">
      <c r="A63" s="2" t="s">
        <v>135</v>
      </c>
      <c r="B63" s="3" t="s">
        <v>136</v>
      </c>
      <c r="C63" s="3">
        <v>30</v>
      </c>
      <c r="D63" s="3" t="s">
        <v>92</v>
      </c>
      <c r="E63" s="3" t="s">
        <v>177</v>
      </c>
      <c r="F63" s="4">
        <f t="shared" si="6"/>
        <v>80392.899999999994</v>
      </c>
      <c r="G63" s="4">
        <v>0</v>
      </c>
      <c r="H63" s="4">
        <f t="shared" si="7"/>
        <v>34454.1</v>
      </c>
      <c r="I63" s="4">
        <v>14815.915999999999</v>
      </c>
      <c r="J63" s="4">
        <v>114847</v>
      </c>
    </row>
    <row r="64" spans="1:10" ht="15" thickBot="1" x14ac:dyDescent="0.35">
      <c r="A64" s="2" t="s">
        <v>137</v>
      </c>
      <c r="B64" s="3" t="s">
        <v>138</v>
      </c>
      <c r="C64" s="3">
        <v>30</v>
      </c>
      <c r="D64" s="3" t="s">
        <v>92</v>
      </c>
      <c r="E64" s="3" t="s">
        <v>177</v>
      </c>
      <c r="F64" s="4">
        <f t="shared" si="6"/>
        <v>330537.19999999995</v>
      </c>
      <c r="G64" s="4">
        <v>0</v>
      </c>
      <c r="H64" s="4">
        <f t="shared" si="7"/>
        <v>141658.79999999999</v>
      </c>
      <c r="I64" s="4">
        <v>60916.552000000011</v>
      </c>
      <c r="J64" s="4">
        <v>472196</v>
      </c>
    </row>
    <row r="65" spans="1:10" ht="15" thickBot="1" x14ac:dyDescent="0.35">
      <c r="A65" s="2" t="s">
        <v>139</v>
      </c>
      <c r="B65" s="3" t="s">
        <v>140</v>
      </c>
      <c r="C65" s="3">
        <v>30</v>
      </c>
      <c r="D65" s="3" t="s">
        <v>141</v>
      </c>
      <c r="E65" s="3" t="s">
        <v>177</v>
      </c>
      <c r="F65" s="4">
        <f t="shared" si="6"/>
        <v>381172.39999999997</v>
      </c>
      <c r="G65" s="4">
        <v>0</v>
      </c>
      <c r="H65" s="4">
        <f t="shared" si="7"/>
        <v>163359.6</v>
      </c>
      <c r="I65" s="4">
        <v>70247.951000000001</v>
      </c>
      <c r="J65" s="4">
        <v>544532</v>
      </c>
    </row>
    <row r="66" spans="1:10" ht="15" thickBot="1" x14ac:dyDescent="0.35">
      <c r="A66" s="2" t="s">
        <v>142</v>
      </c>
      <c r="B66" s="3" t="s">
        <v>143</v>
      </c>
      <c r="C66" s="3">
        <v>30</v>
      </c>
      <c r="D66" s="3" t="s">
        <v>141</v>
      </c>
      <c r="E66" s="3" t="s">
        <v>177</v>
      </c>
      <c r="F66" s="4">
        <f t="shared" si="6"/>
        <v>408399.6</v>
      </c>
      <c r="G66" s="4">
        <v>0</v>
      </c>
      <c r="H66" s="4">
        <f t="shared" si="7"/>
        <v>175028.4</v>
      </c>
      <c r="I66" s="4">
        <v>75265.229000000007</v>
      </c>
      <c r="J66" s="4">
        <v>583428</v>
      </c>
    </row>
    <row r="67" spans="1:10" ht="15" thickBot="1" x14ac:dyDescent="0.35">
      <c r="A67" s="2" t="s">
        <v>144</v>
      </c>
      <c r="B67" s="3" t="s">
        <v>145</v>
      </c>
      <c r="C67" s="3">
        <v>30</v>
      </c>
      <c r="D67" s="3" t="s">
        <v>141</v>
      </c>
      <c r="E67" s="3" t="s">
        <v>177</v>
      </c>
      <c r="F67" s="4">
        <f t="shared" si="6"/>
        <v>905624.29999999993</v>
      </c>
      <c r="G67" s="4">
        <v>0</v>
      </c>
      <c r="H67" s="4">
        <f t="shared" si="7"/>
        <v>388124.7</v>
      </c>
      <c r="I67" s="4">
        <v>166900.70999999996</v>
      </c>
      <c r="J67" s="4">
        <v>1293749</v>
      </c>
    </row>
    <row r="68" spans="1:10" ht="15" thickBot="1" x14ac:dyDescent="0.35">
      <c r="A68" s="2" t="s">
        <v>146</v>
      </c>
      <c r="B68" s="3" t="s">
        <v>147</v>
      </c>
      <c r="C68" s="3">
        <v>30</v>
      </c>
      <c r="D68" s="3" t="s">
        <v>141</v>
      </c>
      <c r="E68" s="3" t="s">
        <v>177</v>
      </c>
      <c r="F68" s="4">
        <f t="shared" si="6"/>
        <v>511991.19999999995</v>
      </c>
      <c r="G68" s="4">
        <v>0</v>
      </c>
      <c r="H68" s="4">
        <f t="shared" si="7"/>
        <v>219424.8</v>
      </c>
      <c r="I68" s="4">
        <v>94356.852999999988</v>
      </c>
      <c r="J68" s="4">
        <v>731416</v>
      </c>
    </row>
    <row r="69" spans="1:10" ht="15" thickBot="1" x14ac:dyDescent="0.35">
      <c r="A69" s="2" t="s">
        <v>148</v>
      </c>
      <c r="B69" s="3" t="s">
        <v>149</v>
      </c>
      <c r="C69" s="3">
        <v>30</v>
      </c>
      <c r="D69" s="3" t="s">
        <v>141</v>
      </c>
      <c r="E69" s="3" t="s">
        <v>177</v>
      </c>
      <c r="F69" s="4">
        <f t="shared" si="6"/>
        <v>267047.2</v>
      </c>
      <c r="G69" s="4">
        <v>0</v>
      </c>
      <c r="H69" s="4">
        <f t="shared" si="7"/>
        <v>114448.8</v>
      </c>
      <c r="I69" s="4">
        <v>49215.130000000005</v>
      </c>
      <c r="J69" s="4">
        <v>381496</v>
      </c>
    </row>
    <row r="70" spans="1:10" ht="15" thickBot="1" x14ac:dyDescent="0.35">
      <c r="A70" s="2" t="s">
        <v>150</v>
      </c>
      <c r="B70" s="3" t="s">
        <v>151</v>
      </c>
      <c r="C70" s="3">
        <v>30</v>
      </c>
      <c r="D70" s="3" t="s">
        <v>141</v>
      </c>
      <c r="E70" s="3" t="s">
        <v>177</v>
      </c>
      <c r="F70" s="4">
        <f t="shared" si="6"/>
        <v>256709.59999999998</v>
      </c>
      <c r="G70" s="4">
        <v>0</v>
      </c>
      <c r="H70" s="4">
        <f t="shared" si="7"/>
        <v>110018.4</v>
      </c>
      <c r="I70" s="4">
        <v>47309.859000000011</v>
      </c>
      <c r="J70" s="4">
        <v>366728</v>
      </c>
    </row>
    <row r="71" spans="1:10" ht="15" thickBot="1" x14ac:dyDescent="0.35">
      <c r="A71" s="2" t="s">
        <v>152</v>
      </c>
      <c r="B71" s="3" t="s">
        <v>153</v>
      </c>
      <c r="C71" s="3">
        <v>30</v>
      </c>
      <c r="D71" s="3" t="s">
        <v>141</v>
      </c>
      <c r="E71" s="3" t="s">
        <v>177</v>
      </c>
      <c r="F71" s="4">
        <f t="shared" si="6"/>
        <v>300209</v>
      </c>
      <c r="G71" s="4">
        <v>0</v>
      </c>
      <c r="H71" s="4">
        <f t="shared" si="7"/>
        <v>128661</v>
      </c>
      <c r="I71" s="4">
        <v>55326.652000000002</v>
      </c>
      <c r="J71" s="4">
        <v>428870</v>
      </c>
    </row>
    <row r="72" spans="1:10" ht="15" thickBot="1" x14ac:dyDescent="0.35">
      <c r="A72" s="2" t="s">
        <v>154</v>
      </c>
      <c r="B72" s="3" t="s">
        <v>155</v>
      </c>
      <c r="C72" s="3">
        <v>30</v>
      </c>
      <c r="D72" s="3" t="s">
        <v>141</v>
      </c>
      <c r="E72" s="3" t="s">
        <v>177</v>
      </c>
      <c r="F72" s="4">
        <f t="shared" si="6"/>
        <v>386507.1</v>
      </c>
      <c r="G72" s="4">
        <v>0</v>
      </c>
      <c r="H72" s="4">
        <f t="shared" si="7"/>
        <v>165645.9</v>
      </c>
      <c r="I72" s="4">
        <v>71230.832000000039</v>
      </c>
      <c r="J72" s="4">
        <v>552153</v>
      </c>
    </row>
    <row r="73" spans="1:10" ht="15" thickBot="1" x14ac:dyDescent="0.35">
      <c r="A73" s="2" t="s">
        <v>156</v>
      </c>
      <c r="B73" s="3" t="s">
        <v>157</v>
      </c>
      <c r="C73" s="3">
        <v>30</v>
      </c>
      <c r="D73" s="3" t="s">
        <v>141</v>
      </c>
      <c r="E73" s="3" t="s">
        <v>177</v>
      </c>
      <c r="F73" s="4">
        <f t="shared" si="6"/>
        <v>269360.7</v>
      </c>
      <c r="G73" s="4">
        <v>0</v>
      </c>
      <c r="H73" s="4">
        <f t="shared" si="7"/>
        <v>115440.3</v>
      </c>
      <c r="I73" s="4">
        <v>49641.451000000008</v>
      </c>
      <c r="J73" s="4">
        <v>384801</v>
      </c>
    </row>
    <row r="74" spans="1:10" ht="15" thickBot="1" x14ac:dyDescent="0.35">
      <c r="A74" s="2" t="s">
        <v>158</v>
      </c>
      <c r="B74" s="3" t="s">
        <v>159</v>
      </c>
      <c r="C74" s="3">
        <v>30</v>
      </c>
      <c r="D74" s="3" t="s">
        <v>141</v>
      </c>
      <c r="E74" s="3" t="s">
        <v>177</v>
      </c>
      <c r="F74" s="4">
        <f t="shared" si="6"/>
        <v>274636.59999999998</v>
      </c>
      <c r="G74" s="4">
        <v>0</v>
      </c>
      <c r="H74" s="4">
        <f t="shared" si="7"/>
        <v>117701.4</v>
      </c>
      <c r="I74" s="4">
        <v>51212.762999999999</v>
      </c>
      <c r="J74" s="4">
        <v>392338</v>
      </c>
    </row>
    <row r="75" spans="1:10" ht="15" thickBot="1" x14ac:dyDescent="0.35">
      <c r="A75" s="2" t="s">
        <v>160</v>
      </c>
      <c r="B75" s="3" t="s">
        <v>161</v>
      </c>
      <c r="C75" s="3">
        <v>30</v>
      </c>
      <c r="D75" s="3" t="s">
        <v>141</v>
      </c>
      <c r="E75" s="3" t="s">
        <v>177</v>
      </c>
      <c r="F75" s="4">
        <f t="shared" si="6"/>
        <v>139538</v>
      </c>
      <c r="G75" s="4">
        <v>0</v>
      </c>
      <c r="H75" s="4">
        <f t="shared" si="7"/>
        <v>59802</v>
      </c>
      <c r="I75" s="4">
        <v>25716.27</v>
      </c>
      <c r="J75" s="4">
        <v>199340</v>
      </c>
    </row>
    <row r="76" spans="1:10" ht="15" thickBot="1" x14ac:dyDescent="0.35">
      <c r="A76" s="2" t="s">
        <v>162</v>
      </c>
      <c r="B76" s="3" t="s">
        <v>163</v>
      </c>
      <c r="C76" s="3">
        <v>30</v>
      </c>
      <c r="D76" s="3" t="s">
        <v>141</v>
      </c>
      <c r="E76" s="3" t="s">
        <v>177</v>
      </c>
      <c r="F76" s="4">
        <f t="shared" si="6"/>
        <v>270428.89999999997</v>
      </c>
      <c r="G76" s="4">
        <v>0</v>
      </c>
      <c r="H76" s="4">
        <f t="shared" si="7"/>
        <v>115898.09999999999</v>
      </c>
      <c r="I76" s="4">
        <v>49838.451000000001</v>
      </c>
      <c r="J76" s="4">
        <v>386327</v>
      </c>
    </row>
    <row r="77" spans="1:10" ht="15" thickBot="1" x14ac:dyDescent="0.35">
      <c r="A77" s="2" t="s">
        <v>164</v>
      </c>
      <c r="B77" s="3" t="s">
        <v>165</v>
      </c>
      <c r="C77" s="3">
        <v>30</v>
      </c>
      <c r="D77" s="3" t="s">
        <v>141</v>
      </c>
      <c r="E77" s="3" t="s">
        <v>177</v>
      </c>
      <c r="F77" s="4">
        <f t="shared" si="6"/>
        <v>122810.79999999999</v>
      </c>
      <c r="G77" s="4">
        <v>0</v>
      </c>
      <c r="H77" s="4">
        <f t="shared" si="7"/>
        <v>52633.2</v>
      </c>
      <c r="I77" s="4">
        <v>22633.237000000001</v>
      </c>
      <c r="J77" s="4">
        <v>175444</v>
      </c>
    </row>
    <row r="78" spans="1:10" ht="15" thickBot="1" x14ac:dyDescent="0.35">
      <c r="A78" s="2" t="s">
        <v>166</v>
      </c>
      <c r="B78" s="3" t="s">
        <v>167</v>
      </c>
      <c r="C78" s="3">
        <v>30</v>
      </c>
      <c r="D78" s="3" t="s">
        <v>141</v>
      </c>
      <c r="E78" s="3" t="s">
        <v>177</v>
      </c>
      <c r="F78" s="4">
        <f t="shared" si="6"/>
        <v>2466601.9</v>
      </c>
      <c r="G78" s="4">
        <v>0</v>
      </c>
      <c r="H78" s="4">
        <f t="shared" si="7"/>
        <v>1057115.0999999999</v>
      </c>
      <c r="I78" s="4">
        <v>454580.36000000004</v>
      </c>
      <c r="J78" s="4">
        <v>3523717</v>
      </c>
    </row>
    <row r="79" spans="1:10" ht="15" thickBot="1" x14ac:dyDescent="0.35">
      <c r="A79" s="2" t="s">
        <v>168</v>
      </c>
      <c r="B79" s="3" t="s">
        <v>169</v>
      </c>
      <c r="C79" s="3">
        <v>60</v>
      </c>
      <c r="D79" s="3" t="s">
        <v>141</v>
      </c>
      <c r="E79" s="3" t="s">
        <v>177</v>
      </c>
      <c r="F79" s="4">
        <f>J79*0.4</f>
        <v>410121.2</v>
      </c>
      <c r="G79" s="4">
        <v>0</v>
      </c>
      <c r="H79" s="4">
        <f>J79*0.6</f>
        <v>615181.79999999993</v>
      </c>
      <c r="I79" s="4">
        <v>136376.93900000001</v>
      </c>
      <c r="J79" s="4">
        <v>1025303</v>
      </c>
    </row>
    <row r="80" spans="1:10" ht="15" thickBot="1" x14ac:dyDescent="0.35">
      <c r="A80" s="11" t="s">
        <v>170</v>
      </c>
      <c r="B80" s="11"/>
      <c r="C80" s="11"/>
      <c r="D80" s="11"/>
      <c r="E80" s="11"/>
      <c r="F80" s="5">
        <f>SUM(F2:F79)</f>
        <v>75591710.48300001</v>
      </c>
      <c r="G80" s="5">
        <f>SUM(G2:G79)</f>
        <v>3488569.446</v>
      </c>
      <c r="H80" s="5">
        <f>SUM(H2:H79)</f>
        <v>90897519.441</v>
      </c>
      <c r="I80" s="5">
        <f>SUM(I2:I79)</f>
        <v>21984318.789000001</v>
      </c>
      <c r="J80" s="5">
        <f>SUM(J2:J79)</f>
        <v>169977799.37</v>
      </c>
    </row>
  </sheetData>
  <autoFilter ref="A1:J80" xr:uid="{03D212F5-54F6-4149-8BCC-B7D5890CD459}"/>
  <mergeCells count="1">
    <mergeCell ref="A80:E80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373-8677-4938-B560-E9255ECD079F}">
  <dimension ref="A1:J142"/>
  <sheetViews>
    <sheetView tabSelected="1" workbookViewId="0">
      <selection sqref="A1:XFD1"/>
    </sheetView>
  </sheetViews>
  <sheetFormatPr defaultRowHeight="14.4" x14ac:dyDescent="0.3"/>
  <cols>
    <col min="1" max="1" width="31.109375" bestFit="1" customWidth="1"/>
    <col min="2" max="2" width="12.109375" bestFit="1" customWidth="1"/>
    <col min="3" max="3" width="12.5546875" bestFit="1" customWidth="1"/>
    <col min="4" max="4" width="10.6640625" bestFit="1" customWidth="1"/>
    <col min="5" max="5" width="12.109375" bestFit="1" customWidth="1"/>
    <col min="6" max="6" width="14.109375" bestFit="1" customWidth="1"/>
    <col min="7" max="7" width="21.77734375" bestFit="1" customWidth="1"/>
    <col min="8" max="8" width="22.44140625" bestFit="1" customWidth="1"/>
    <col min="9" max="9" width="14.109375" bestFit="1" customWidth="1"/>
    <col min="10" max="10" width="22.77734375" bestFit="1" customWidth="1"/>
    <col min="11" max="16384" width="8.88671875" style="10"/>
  </cols>
  <sheetData>
    <row r="1" spans="1:10" ht="48" customHeight="1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ht="15" thickBot="1" x14ac:dyDescent="0.35">
      <c r="A2" s="7" t="s">
        <v>10</v>
      </c>
      <c r="B2" s="8" t="s">
        <v>11</v>
      </c>
      <c r="C2" s="8">
        <v>60</v>
      </c>
      <c r="D2" s="8" t="s">
        <v>12</v>
      </c>
      <c r="E2" s="8" t="s">
        <v>178</v>
      </c>
      <c r="F2" s="9">
        <f>J2*0.4</f>
        <v>2741466.4000000004</v>
      </c>
      <c r="G2" s="9">
        <v>0</v>
      </c>
      <c r="H2" s="9">
        <f>J2*0.6</f>
        <v>4112199.5999999996</v>
      </c>
      <c r="I2" s="9">
        <v>887151.29799999995</v>
      </c>
      <c r="J2" s="9">
        <v>6853666</v>
      </c>
    </row>
    <row r="3" spans="1:10" ht="15" thickBot="1" x14ac:dyDescent="0.35">
      <c r="A3" s="7" t="s">
        <v>10</v>
      </c>
      <c r="B3" s="8" t="s">
        <v>11</v>
      </c>
      <c r="C3" s="8">
        <v>20</v>
      </c>
      <c r="D3" s="8" t="s">
        <v>12</v>
      </c>
      <c r="E3" s="8" t="s">
        <v>178</v>
      </c>
      <c r="F3" s="9">
        <f>J3*0.8</f>
        <v>263936.8</v>
      </c>
      <c r="G3" s="9">
        <v>0</v>
      </c>
      <c r="H3" s="9">
        <f>J3*0.2</f>
        <v>65984.2</v>
      </c>
      <c r="I3" s="9">
        <v>46732.745999999999</v>
      </c>
      <c r="J3" s="9">
        <v>329921</v>
      </c>
    </row>
    <row r="4" spans="1:10" ht="15" thickBot="1" x14ac:dyDescent="0.35">
      <c r="A4" s="7" t="s">
        <v>13</v>
      </c>
      <c r="B4" s="8" t="s">
        <v>14</v>
      </c>
      <c r="C4" s="8">
        <v>60</v>
      </c>
      <c r="D4" s="8" t="s">
        <v>12</v>
      </c>
      <c r="E4" s="8" t="s">
        <v>178</v>
      </c>
      <c r="F4" s="9">
        <f t="shared" ref="F4:F39" si="0">J4*0.4</f>
        <v>514462.80000000005</v>
      </c>
      <c r="G4" s="9">
        <v>0</v>
      </c>
      <c r="H4" s="9">
        <f t="shared" ref="H4:H39" si="1">J4*0.6</f>
        <v>771694.2</v>
      </c>
      <c r="I4" s="9">
        <v>165922.446</v>
      </c>
      <c r="J4" s="9">
        <v>1286157</v>
      </c>
    </row>
    <row r="5" spans="1:10" ht="15" thickBot="1" x14ac:dyDescent="0.35">
      <c r="A5" s="7" t="s">
        <v>15</v>
      </c>
      <c r="B5" s="8" t="s">
        <v>16</v>
      </c>
      <c r="C5" s="8">
        <v>60</v>
      </c>
      <c r="D5" s="8" t="s">
        <v>12</v>
      </c>
      <c r="E5" s="8" t="s">
        <v>178</v>
      </c>
      <c r="F5" s="9">
        <f t="shared" si="0"/>
        <v>1284392</v>
      </c>
      <c r="G5" s="9">
        <v>0</v>
      </c>
      <c r="H5" s="9">
        <f t="shared" si="1"/>
        <v>1926588</v>
      </c>
      <c r="I5" s="9">
        <v>416493.30500000005</v>
      </c>
      <c r="J5" s="9">
        <v>3210980</v>
      </c>
    </row>
    <row r="6" spans="1:10" ht="15" thickBot="1" x14ac:dyDescent="0.35">
      <c r="A6" s="7" t="s">
        <v>15</v>
      </c>
      <c r="B6" s="8" t="s">
        <v>16</v>
      </c>
      <c r="C6" s="8">
        <v>20</v>
      </c>
      <c r="D6" s="8" t="s">
        <v>12</v>
      </c>
      <c r="E6" s="8" t="s">
        <v>178</v>
      </c>
      <c r="F6" s="9">
        <f>J6*0.8</f>
        <v>57108</v>
      </c>
      <c r="G6" s="9">
        <v>0</v>
      </c>
      <c r="H6" s="9">
        <f>J6*0.2</f>
        <v>14277</v>
      </c>
      <c r="I6" s="9">
        <v>10111.778</v>
      </c>
      <c r="J6" s="9">
        <v>71385</v>
      </c>
    </row>
    <row r="7" spans="1:10" ht="15" thickBot="1" x14ac:dyDescent="0.35">
      <c r="A7" s="7" t="s">
        <v>17</v>
      </c>
      <c r="B7" s="8" t="s">
        <v>18</v>
      </c>
      <c r="C7" s="8">
        <v>60</v>
      </c>
      <c r="D7" s="8" t="s">
        <v>12</v>
      </c>
      <c r="E7" s="8" t="s">
        <v>178</v>
      </c>
      <c r="F7" s="9">
        <f t="shared" si="0"/>
        <v>1156553.6079999998</v>
      </c>
      <c r="G7" s="9">
        <v>0</v>
      </c>
      <c r="H7" s="9">
        <f t="shared" si="1"/>
        <v>1734830.4119999998</v>
      </c>
      <c r="I7" s="9">
        <v>374925.83499999996</v>
      </c>
      <c r="J7" s="9">
        <v>2891384.0199999996</v>
      </c>
    </row>
    <row r="8" spans="1:10" ht="15" thickBot="1" x14ac:dyDescent="0.35">
      <c r="A8" s="7" t="s">
        <v>17</v>
      </c>
      <c r="B8" s="8" t="s">
        <v>18</v>
      </c>
      <c r="C8" s="8">
        <v>20</v>
      </c>
      <c r="D8" s="8" t="s">
        <v>12</v>
      </c>
      <c r="E8" s="8" t="s">
        <v>178</v>
      </c>
      <c r="F8" s="9">
        <f>J8*0.8</f>
        <v>29284.847999999998</v>
      </c>
      <c r="G8" s="9">
        <v>0</v>
      </c>
      <c r="H8" s="9">
        <f>J8*0.2</f>
        <v>7321.2119999999995</v>
      </c>
      <c r="I8" s="9">
        <v>5185.1420000000007</v>
      </c>
      <c r="J8" s="9">
        <v>36606.06</v>
      </c>
    </row>
    <row r="9" spans="1:10" ht="15" thickBot="1" x14ac:dyDescent="0.35">
      <c r="A9" s="7" t="s">
        <v>19</v>
      </c>
      <c r="B9" s="8" t="s">
        <v>20</v>
      </c>
      <c r="C9" s="8">
        <v>60</v>
      </c>
      <c r="D9" s="8" t="s">
        <v>12</v>
      </c>
      <c r="E9" s="8" t="s">
        <v>178</v>
      </c>
      <c r="F9" s="9">
        <f t="shared" si="0"/>
        <v>1036846</v>
      </c>
      <c r="G9" s="9">
        <v>0</v>
      </c>
      <c r="H9" s="9">
        <f t="shared" si="1"/>
        <v>1555269</v>
      </c>
      <c r="I9" s="9">
        <v>336448.864</v>
      </c>
      <c r="J9" s="9">
        <v>2592115</v>
      </c>
    </row>
    <row r="10" spans="1:10" ht="15" thickBot="1" x14ac:dyDescent="0.35">
      <c r="A10" s="7" t="s">
        <v>19</v>
      </c>
      <c r="B10" s="8" t="s">
        <v>20</v>
      </c>
      <c r="C10" s="8">
        <v>20</v>
      </c>
      <c r="D10" s="8" t="s">
        <v>12</v>
      </c>
      <c r="E10" s="8" t="s">
        <v>178</v>
      </c>
      <c r="F10" s="9">
        <f>J10*0.8</f>
        <v>22212</v>
      </c>
      <c r="G10" s="9">
        <v>0</v>
      </c>
      <c r="H10" s="9">
        <f>J10*0.2</f>
        <v>5553</v>
      </c>
      <c r="I10" s="9">
        <v>3932.7629999999999</v>
      </c>
      <c r="J10" s="9">
        <v>27765</v>
      </c>
    </row>
    <row r="11" spans="1:10" ht="15" thickBot="1" x14ac:dyDescent="0.35">
      <c r="A11" s="7" t="s">
        <v>21</v>
      </c>
      <c r="B11" s="8" t="s">
        <v>22</v>
      </c>
      <c r="C11" s="8">
        <v>60</v>
      </c>
      <c r="D11" s="8" t="s">
        <v>12</v>
      </c>
      <c r="E11" s="8" t="s">
        <v>178</v>
      </c>
      <c r="F11" s="9">
        <f t="shared" si="0"/>
        <v>2368035.6</v>
      </c>
      <c r="G11" s="9">
        <v>0</v>
      </c>
      <c r="H11" s="9">
        <f t="shared" si="1"/>
        <v>3552053.4</v>
      </c>
      <c r="I11" s="9">
        <v>767224.66899999953</v>
      </c>
      <c r="J11" s="9">
        <v>5920089</v>
      </c>
    </row>
    <row r="12" spans="1:10" ht="15" thickBot="1" x14ac:dyDescent="0.35">
      <c r="A12" s="7" t="s">
        <v>21</v>
      </c>
      <c r="B12" s="8" t="s">
        <v>22</v>
      </c>
      <c r="C12" s="8">
        <v>20</v>
      </c>
      <c r="D12" s="8" t="s">
        <v>12</v>
      </c>
      <c r="E12" s="8" t="s">
        <v>178</v>
      </c>
      <c r="F12" s="9">
        <f>J12*0.8</f>
        <v>367654.40000000002</v>
      </c>
      <c r="G12" s="9">
        <v>0</v>
      </c>
      <c r="H12" s="9">
        <f>J12*0.2</f>
        <v>91913.600000000006</v>
      </c>
      <c r="I12" s="9">
        <v>65642.275000000009</v>
      </c>
      <c r="J12" s="9">
        <v>459568</v>
      </c>
    </row>
    <row r="13" spans="1:10" ht="15" thickBot="1" x14ac:dyDescent="0.35">
      <c r="A13" s="7" t="s">
        <v>23</v>
      </c>
      <c r="B13" s="8" t="s">
        <v>24</v>
      </c>
      <c r="C13" s="8">
        <v>60</v>
      </c>
      <c r="D13" s="8" t="s">
        <v>12</v>
      </c>
      <c r="E13" s="8" t="s">
        <v>178</v>
      </c>
      <c r="F13" s="9">
        <f t="shared" si="0"/>
        <v>737824.68</v>
      </c>
      <c r="G13" s="9">
        <v>0</v>
      </c>
      <c r="H13" s="9">
        <f t="shared" si="1"/>
        <v>1106737.02</v>
      </c>
      <c r="I13" s="9">
        <v>238780.59700000001</v>
      </c>
      <c r="J13" s="9">
        <v>1844561.7</v>
      </c>
    </row>
    <row r="14" spans="1:10" ht="15" thickBot="1" x14ac:dyDescent="0.35">
      <c r="A14" s="7" t="s">
        <v>23</v>
      </c>
      <c r="B14" s="8" t="s">
        <v>24</v>
      </c>
      <c r="C14" s="8">
        <v>20</v>
      </c>
      <c r="D14" s="8" t="s">
        <v>12</v>
      </c>
      <c r="E14" s="8" t="s">
        <v>178</v>
      </c>
      <c r="F14" s="9">
        <f>J14*0.8</f>
        <v>114664</v>
      </c>
      <c r="G14" s="9">
        <v>0</v>
      </c>
      <c r="H14" s="9">
        <f>J14*0.2</f>
        <v>28666</v>
      </c>
      <c r="I14" s="9">
        <v>20302.575000000001</v>
      </c>
      <c r="J14" s="9">
        <v>143330</v>
      </c>
    </row>
    <row r="15" spans="1:10" ht="15" thickBot="1" x14ac:dyDescent="0.35">
      <c r="A15" s="7" t="s">
        <v>25</v>
      </c>
      <c r="B15" s="8" t="s">
        <v>26</v>
      </c>
      <c r="C15" s="8">
        <v>60</v>
      </c>
      <c r="D15" s="8" t="s">
        <v>12</v>
      </c>
      <c r="E15" s="8" t="s">
        <v>178</v>
      </c>
      <c r="F15" s="9">
        <f t="shared" si="0"/>
        <v>703195.60000000009</v>
      </c>
      <c r="G15" s="9">
        <v>0</v>
      </c>
      <c r="H15" s="9">
        <f t="shared" si="1"/>
        <v>1054793.3999999999</v>
      </c>
      <c r="I15" s="9">
        <v>228573.56600000005</v>
      </c>
      <c r="J15" s="9">
        <v>1757989</v>
      </c>
    </row>
    <row r="16" spans="1:10" ht="15" thickBot="1" x14ac:dyDescent="0.35">
      <c r="A16" s="7" t="s">
        <v>25</v>
      </c>
      <c r="B16" s="8" t="s">
        <v>26</v>
      </c>
      <c r="C16" s="8">
        <v>20</v>
      </c>
      <c r="D16" s="8" t="s">
        <v>12</v>
      </c>
      <c r="E16" s="8" t="s">
        <v>178</v>
      </c>
      <c r="F16" s="9">
        <f>J16*0.8</f>
        <v>40557.600000000006</v>
      </c>
      <c r="G16" s="9">
        <v>0</v>
      </c>
      <c r="H16" s="9">
        <f>J16*0.2</f>
        <v>10139.400000000001</v>
      </c>
      <c r="I16" s="9">
        <v>7181.1620000000003</v>
      </c>
      <c r="J16" s="9">
        <v>50697</v>
      </c>
    </row>
    <row r="17" spans="1:10" ht="15" thickBot="1" x14ac:dyDescent="0.35">
      <c r="A17" s="7" t="s">
        <v>27</v>
      </c>
      <c r="B17" s="8" t="s">
        <v>28</v>
      </c>
      <c r="C17" s="8">
        <v>60</v>
      </c>
      <c r="D17" s="8" t="s">
        <v>12</v>
      </c>
      <c r="E17" s="8" t="s">
        <v>178</v>
      </c>
      <c r="F17" s="9">
        <f t="shared" si="0"/>
        <v>1074553.2</v>
      </c>
      <c r="G17" s="9">
        <v>0</v>
      </c>
      <c r="H17" s="9">
        <f t="shared" si="1"/>
        <v>1611829.8</v>
      </c>
      <c r="I17" s="9">
        <v>348744.44100000005</v>
      </c>
      <c r="J17" s="9">
        <v>2686383</v>
      </c>
    </row>
    <row r="18" spans="1:10" ht="15" thickBot="1" x14ac:dyDescent="0.35">
      <c r="A18" s="7" t="s">
        <v>27</v>
      </c>
      <c r="B18" s="8" t="s">
        <v>28</v>
      </c>
      <c r="C18" s="8">
        <v>20</v>
      </c>
      <c r="D18" s="8" t="s">
        <v>12</v>
      </c>
      <c r="E18" s="8" t="s">
        <v>178</v>
      </c>
      <c r="F18" s="9">
        <f>J18*0.8</f>
        <v>216552.80000000002</v>
      </c>
      <c r="G18" s="9">
        <v>0</v>
      </c>
      <c r="H18" s="9">
        <f>J18*0.2</f>
        <v>54138.200000000004</v>
      </c>
      <c r="I18" s="9">
        <v>38342.71</v>
      </c>
      <c r="J18" s="9">
        <v>270691</v>
      </c>
    </row>
    <row r="19" spans="1:10" ht="15" thickBot="1" x14ac:dyDescent="0.35">
      <c r="A19" s="7" t="s">
        <v>29</v>
      </c>
      <c r="B19" s="8" t="s">
        <v>30</v>
      </c>
      <c r="C19" s="8">
        <v>60</v>
      </c>
      <c r="D19" s="8" t="s">
        <v>12</v>
      </c>
      <c r="E19" s="8" t="s">
        <v>178</v>
      </c>
      <c r="F19" s="9">
        <f t="shared" si="0"/>
        <v>880471.60000000009</v>
      </c>
      <c r="G19" s="9">
        <v>0</v>
      </c>
      <c r="H19" s="9">
        <f t="shared" si="1"/>
        <v>1320707.3999999999</v>
      </c>
      <c r="I19" s="9">
        <v>285288.78499999997</v>
      </c>
      <c r="J19" s="9">
        <v>2201179</v>
      </c>
    </row>
    <row r="20" spans="1:10" ht="15" thickBot="1" x14ac:dyDescent="0.35">
      <c r="A20" s="7" t="s">
        <v>29</v>
      </c>
      <c r="B20" s="8" t="s">
        <v>30</v>
      </c>
      <c r="C20" s="8">
        <v>20</v>
      </c>
      <c r="D20" s="8" t="s">
        <v>12</v>
      </c>
      <c r="E20" s="8" t="s">
        <v>178</v>
      </c>
      <c r="F20" s="9">
        <f>J20*0.8</f>
        <v>36481.599999999999</v>
      </c>
      <c r="G20" s="9">
        <v>0</v>
      </c>
      <c r="H20" s="9">
        <f>J20*0.2</f>
        <v>9120.4</v>
      </c>
      <c r="I20" s="9">
        <v>6459.4059999999999</v>
      </c>
      <c r="J20" s="9">
        <v>45602</v>
      </c>
    </row>
    <row r="21" spans="1:10" ht="15" thickBot="1" x14ac:dyDescent="0.35">
      <c r="A21" s="7" t="s">
        <v>31</v>
      </c>
      <c r="B21" s="8" t="s">
        <v>32</v>
      </c>
      <c r="C21" s="8">
        <v>60</v>
      </c>
      <c r="D21" s="8" t="s">
        <v>12</v>
      </c>
      <c r="E21" s="8" t="s">
        <v>178</v>
      </c>
      <c r="F21" s="9">
        <f t="shared" si="0"/>
        <v>1813018.432</v>
      </c>
      <c r="G21" s="9">
        <v>0</v>
      </c>
      <c r="H21" s="9">
        <f t="shared" si="1"/>
        <v>2719527.648</v>
      </c>
      <c r="I21" s="9">
        <v>585908.18000000017</v>
      </c>
      <c r="J21" s="9">
        <v>4532546.08</v>
      </c>
    </row>
    <row r="22" spans="1:10" ht="15" thickBot="1" x14ac:dyDescent="0.35">
      <c r="A22" s="7" t="s">
        <v>31</v>
      </c>
      <c r="B22" s="8" t="s">
        <v>32</v>
      </c>
      <c r="C22" s="8">
        <v>20</v>
      </c>
      <c r="D22" s="8" t="s">
        <v>12</v>
      </c>
      <c r="E22" s="8" t="s">
        <v>178</v>
      </c>
      <c r="F22" s="9">
        <f>J22*0.8</f>
        <v>11932</v>
      </c>
      <c r="G22" s="9">
        <v>0</v>
      </c>
      <c r="H22" s="9">
        <f>J22*0.2</f>
        <v>2983</v>
      </c>
      <c r="I22" s="9">
        <v>2112.8440000000001</v>
      </c>
      <c r="J22" s="9">
        <v>14915</v>
      </c>
    </row>
    <row r="23" spans="1:10" ht="15" thickBot="1" x14ac:dyDescent="0.35">
      <c r="A23" s="7" t="s">
        <v>33</v>
      </c>
      <c r="B23" s="8" t="s">
        <v>34</v>
      </c>
      <c r="C23" s="8">
        <v>60</v>
      </c>
      <c r="D23" s="8" t="s">
        <v>12</v>
      </c>
      <c r="E23" s="8" t="s">
        <v>178</v>
      </c>
      <c r="F23" s="9">
        <f t="shared" si="0"/>
        <v>1473422.4000000001</v>
      </c>
      <c r="G23" s="9">
        <v>0</v>
      </c>
      <c r="H23" s="9">
        <f t="shared" si="1"/>
        <v>2210133.6</v>
      </c>
      <c r="I23" s="9">
        <v>475493.45100000029</v>
      </c>
      <c r="J23" s="9">
        <v>3683556</v>
      </c>
    </row>
    <row r="24" spans="1:10" ht="15" thickBot="1" x14ac:dyDescent="0.35">
      <c r="A24" s="7" t="s">
        <v>33</v>
      </c>
      <c r="B24" s="8" t="s">
        <v>34</v>
      </c>
      <c r="C24" s="8">
        <v>20</v>
      </c>
      <c r="D24" s="8" t="s">
        <v>12</v>
      </c>
      <c r="E24" s="8" t="s">
        <v>178</v>
      </c>
      <c r="F24" s="9">
        <f>J24*0.8</f>
        <v>39.200000000000003</v>
      </c>
      <c r="G24" s="9">
        <v>0</v>
      </c>
      <c r="H24" s="9">
        <f>J24*0.2</f>
        <v>9.8000000000000007</v>
      </c>
      <c r="I24" s="9">
        <v>7.0629999999999997</v>
      </c>
      <c r="J24" s="9">
        <v>49</v>
      </c>
    </row>
    <row r="25" spans="1:10" ht="15" thickBot="1" x14ac:dyDescent="0.35">
      <c r="A25" s="7" t="s">
        <v>35</v>
      </c>
      <c r="B25" s="8" t="s">
        <v>36</v>
      </c>
      <c r="C25" s="8">
        <v>60</v>
      </c>
      <c r="D25" s="8" t="s">
        <v>12</v>
      </c>
      <c r="E25" s="8" t="s">
        <v>178</v>
      </c>
      <c r="F25" s="9">
        <f t="shared" si="0"/>
        <v>3234984.5040000002</v>
      </c>
      <c r="G25" s="9">
        <v>0</v>
      </c>
      <c r="H25" s="9">
        <f t="shared" si="1"/>
        <v>4852476.7560000001</v>
      </c>
      <c r="I25" s="9">
        <v>1046572.2190000009</v>
      </c>
      <c r="J25" s="9">
        <v>8087461.2599999998</v>
      </c>
    </row>
    <row r="26" spans="1:10" ht="15" thickBot="1" x14ac:dyDescent="0.35">
      <c r="A26" s="7" t="s">
        <v>35</v>
      </c>
      <c r="B26" s="8" t="s">
        <v>36</v>
      </c>
      <c r="C26" s="8">
        <v>20</v>
      </c>
      <c r="D26" s="8" t="s">
        <v>12</v>
      </c>
      <c r="E26" s="8" t="s">
        <v>178</v>
      </c>
      <c r="F26" s="9">
        <f>J26*0.8</f>
        <v>207553.6</v>
      </c>
      <c r="G26" s="9">
        <v>0</v>
      </c>
      <c r="H26" s="9">
        <f>J26*0.2</f>
        <v>51888.4</v>
      </c>
      <c r="I26" s="9">
        <v>36749.389000000003</v>
      </c>
      <c r="J26" s="9">
        <v>259442</v>
      </c>
    </row>
    <row r="27" spans="1:10" ht="15" thickBot="1" x14ac:dyDescent="0.35">
      <c r="A27" s="7" t="s">
        <v>37</v>
      </c>
      <c r="B27" s="8" t="s">
        <v>38</v>
      </c>
      <c r="C27" s="8">
        <v>60</v>
      </c>
      <c r="D27" s="8" t="s">
        <v>12</v>
      </c>
      <c r="E27" s="8" t="s">
        <v>178</v>
      </c>
      <c r="F27" s="9">
        <f t="shared" si="0"/>
        <v>694120</v>
      </c>
      <c r="G27" s="9">
        <v>0</v>
      </c>
      <c r="H27" s="9">
        <f t="shared" si="1"/>
        <v>1041180</v>
      </c>
      <c r="I27" s="9">
        <v>225705.1019999999</v>
      </c>
      <c r="J27" s="9">
        <v>1735300</v>
      </c>
    </row>
    <row r="28" spans="1:10" ht="15" thickBot="1" x14ac:dyDescent="0.35">
      <c r="A28" s="7" t="s">
        <v>37</v>
      </c>
      <c r="B28" s="8" t="s">
        <v>38</v>
      </c>
      <c r="C28" s="8">
        <v>20</v>
      </c>
      <c r="D28" s="8" t="s">
        <v>12</v>
      </c>
      <c r="E28" s="8" t="s">
        <v>178</v>
      </c>
      <c r="F28" s="9">
        <f>J28*0.8</f>
        <v>99930.400000000009</v>
      </c>
      <c r="G28" s="9">
        <v>0</v>
      </c>
      <c r="H28" s="9">
        <f>J28*0.2</f>
        <v>24982.600000000002</v>
      </c>
      <c r="I28" s="9">
        <v>17693.824000000001</v>
      </c>
      <c r="J28" s="9">
        <v>124913</v>
      </c>
    </row>
    <row r="29" spans="1:10" ht="15" thickBot="1" x14ac:dyDescent="0.35">
      <c r="A29" s="7" t="s">
        <v>39</v>
      </c>
      <c r="B29" s="8" t="s">
        <v>40</v>
      </c>
      <c r="C29" s="8">
        <v>60</v>
      </c>
      <c r="D29" s="8" t="s">
        <v>12</v>
      </c>
      <c r="E29" s="8" t="s">
        <v>178</v>
      </c>
      <c r="F29" s="9">
        <f t="shared" si="0"/>
        <v>785537.20000000007</v>
      </c>
      <c r="G29" s="9">
        <v>0</v>
      </c>
      <c r="H29" s="9">
        <f t="shared" si="1"/>
        <v>1178305.8</v>
      </c>
      <c r="I29" s="9">
        <v>255421.67299999998</v>
      </c>
      <c r="J29" s="9">
        <v>1963843</v>
      </c>
    </row>
    <row r="30" spans="1:10" ht="15" thickBot="1" x14ac:dyDescent="0.35">
      <c r="A30" s="7" t="s">
        <v>39</v>
      </c>
      <c r="B30" s="8" t="s">
        <v>40</v>
      </c>
      <c r="C30" s="8">
        <v>20</v>
      </c>
      <c r="D30" s="8" t="s">
        <v>12</v>
      </c>
      <c r="E30" s="8" t="s">
        <v>178</v>
      </c>
      <c r="F30" s="9">
        <f>J30*0.8</f>
        <v>87760.8</v>
      </c>
      <c r="G30" s="9">
        <v>0</v>
      </c>
      <c r="H30" s="9">
        <f>J30*0.2</f>
        <v>21940.2</v>
      </c>
      <c r="I30" s="9">
        <v>15538.880000000001</v>
      </c>
      <c r="J30" s="9">
        <v>109701</v>
      </c>
    </row>
    <row r="31" spans="1:10" ht="15" thickBot="1" x14ac:dyDescent="0.35">
      <c r="A31" s="7" t="s">
        <v>41</v>
      </c>
      <c r="B31" s="8" t="s">
        <v>42</v>
      </c>
      <c r="C31" s="8">
        <v>60</v>
      </c>
      <c r="D31" s="8" t="s">
        <v>12</v>
      </c>
      <c r="E31" s="8" t="s">
        <v>178</v>
      </c>
      <c r="F31" s="9">
        <f t="shared" si="0"/>
        <v>2116802</v>
      </c>
      <c r="G31" s="9">
        <v>0</v>
      </c>
      <c r="H31" s="9">
        <f t="shared" si="1"/>
        <v>3175203</v>
      </c>
      <c r="I31" s="9">
        <v>683674.29599999986</v>
      </c>
      <c r="J31" s="9">
        <v>5292005</v>
      </c>
    </row>
    <row r="32" spans="1:10" ht="15" thickBot="1" x14ac:dyDescent="0.35">
      <c r="A32" s="7" t="s">
        <v>41</v>
      </c>
      <c r="B32" s="8" t="s">
        <v>42</v>
      </c>
      <c r="C32" s="8">
        <v>20</v>
      </c>
      <c r="D32" s="8" t="s">
        <v>12</v>
      </c>
      <c r="E32" s="8" t="s">
        <v>178</v>
      </c>
      <c r="F32" s="9">
        <f>J32*0.8</f>
        <v>25173.600000000002</v>
      </c>
      <c r="G32" s="9">
        <v>0</v>
      </c>
      <c r="H32" s="9">
        <f>J32*0.2</f>
        <v>6293.4000000000005</v>
      </c>
      <c r="I32" s="9">
        <v>4457.4550000000008</v>
      </c>
      <c r="J32" s="9">
        <v>31467</v>
      </c>
    </row>
    <row r="33" spans="1:10" ht="15" thickBot="1" x14ac:dyDescent="0.35">
      <c r="A33" s="7" t="s">
        <v>43</v>
      </c>
      <c r="B33" s="8" t="s">
        <v>44</v>
      </c>
      <c r="C33" s="8">
        <v>60</v>
      </c>
      <c r="D33" s="8" t="s">
        <v>12</v>
      </c>
      <c r="E33" s="8" t="s">
        <v>178</v>
      </c>
      <c r="F33" s="9">
        <f t="shared" si="0"/>
        <v>916167.50399999996</v>
      </c>
      <c r="G33" s="9">
        <v>0</v>
      </c>
      <c r="H33" s="9">
        <f t="shared" si="1"/>
        <v>1374251.2559999998</v>
      </c>
      <c r="I33" s="9">
        <v>297213.20899999992</v>
      </c>
      <c r="J33" s="9">
        <v>2290418.7599999998</v>
      </c>
    </row>
    <row r="34" spans="1:10" ht="15" thickBot="1" x14ac:dyDescent="0.35">
      <c r="A34" s="7" t="s">
        <v>43</v>
      </c>
      <c r="B34" s="8" t="s">
        <v>44</v>
      </c>
      <c r="C34" s="8">
        <v>20</v>
      </c>
      <c r="D34" s="8" t="s">
        <v>12</v>
      </c>
      <c r="E34" s="8" t="s">
        <v>178</v>
      </c>
      <c r="F34" s="9">
        <f>J34*0.8</f>
        <v>106140</v>
      </c>
      <c r="G34" s="9">
        <v>0</v>
      </c>
      <c r="H34" s="9">
        <f>J34*0.2</f>
        <v>26535</v>
      </c>
      <c r="I34" s="9">
        <v>18793.36</v>
      </c>
      <c r="J34" s="9">
        <v>132675</v>
      </c>
    </row>
    <row r="35" spans="1:10" ht="15" thickBot="1" x14ac:dyDescent="0.35">
      <c r="A35" s="7" t="s">
        <v>45</v>
      </c>
      <c r="B35" s="8" t="s">
        <v>46</v>
      </c>
      <c r="C35" s="8">
        <v>60</v>
      </c>
      <c r="D35" s="8" t="s">
        <v>12</v>
      </c>
      <c r="E35" s="8" t="s">
        <v>178</v>
      </c>
      <c r="F35" s="9">
        <f t="shared" si="0"/>
        <v>1597586.2319999998</v>
      </c>
      <c r="G35" s="9">
        <v>0</v>
      </c>
      <c r="H35" s="9">
        <f t="shared" si="1"/>
        <v>2396379.3479999998</v>
      </c>
      <c r="I35" s="9">
        <v>518547.1690000004</v>
      </c>
      <c r="J35" s="9">
        <v>3993965.5799999996</v>
      </c>
    </row>
    <row r="36" spans="1:10" ht="15" thickBot="1" x14ac:dyDescent="0.35">
      <c r="A36" s="7" t="s">
        <v>45</v>
      </c>
      <c r="B36" s="8" t="s">
        <v>46</v>
      </c>
      <c r="C36" s="8">
        <v>20</v>
      </c>
      <c r="D36" s="8" t="s">
        <v>12</v>
      </c>
      <c r="E36" s="8" t="s">
        <v>178</v>
      </c>
      <c r="F36" s="9">
        <f>J36*0.8</f>
        <v>367690.48</v>
      </c>
      <c r="G36" s="9">
        <v>0</v>
      </c>
      <c r="H36" s="9">
        <f>J36*0.2</f>
        <v>91922.62</v>
      </c>
      <c r="I36" s="9">
        <v>65103.500000000007</v>
      </c>
      <c r="J36" s="9">
        <v>459613.1</v>
      </c>
    </row>
    <row r="37" spans="1:10" ht="15" thickBot="1" x14ac:dyDescent="0.35">
      <c r="A37" s="7" t="s">
        <v>47</v>
      </c>
      <c r="B37" s="8" t="s">
        <v>48</v>
      </c>
      <c r="C37" s="8">
        <v>60</v>
      </c>
      <c r="D37" s="8" t="s">
        <v>12</v>
      </c>
      <c r="E37" s="8" t="s">
        <v>178</v>
      </c>
      <c r="F37" s="9">
        <f t="shared" si="0"/>
        <v>733765.60000000009</v>
      </c>
      <c r="G37" s="9">
        <v>0</v>
      </c>
      <c r="H37" s="9">
        <f t="shared" si="1"/>
        <v>1100648.3999999999</v>
      </c>
      <c r="I37" s="9">
        <v>238878.3199999998</v>
      </c>
      <c r="J37" s="9">
        <v>1834414</v>
      </c>
    </row>
    <row r="38" spans="1:10" ht="15" thickBot="1" x14ac:dyDescent="0.35">
      <c r="A38" s="7" t="s">
        <v>47</v>
      </c>
      <c r="B38" s="8" t="s">
        <v>48</v>
      </c>
      <c r="C38" s="8">
        <v>20</v>
      </c>
      <c r="D38" s="8" t="s">
        <v>12</v>
      </c>
      <c r="E38" s="8" t="s">
        <v>178</v>
      </c>
      <c r="F38" s="9">
        <f>J38*0.8</f>
        <v>96475.200000000012</v>
      </c>
      <c r="G38" s="9">
        <v>0</v>
      </c>
      <c r="H38" s="9">
        <f>J38*0.2</f>
        <v>24118.800000000003</v>
      </c>
      <c r="I38" s="9">
        <v>17082.017</v>
      </c>
      <c r="J38" s="9">
        <v>120594</v>
      </c>
    </row>
    <row r="39" spans="1:10" ht="15" thickBot="1" x14ac:dyDescent="0.35">
      <c r="A39" s="7" t="s">
        <v>49</v>
      </c>
      <c r="B39" s="8" t="s">
        <v>50</v>
      </c>
      <c r="C39" s="8">
        <v>60</v>
      </c>
      <c r="D39" s="8" t="s">
        <v>12</v>
      </c>
      <c r="E39" s="8" t="s">
        <v>178</v>
      </c>
      <c r="F39" s="9">
        <f t="shared" si="0"/>
        <v>738414.8</v>
      </c>
      <c r="G39" s="9">
        <v>0</v>
      </c>
      <c r="H39" s="9">
        <f t="shared" si="1"/>
        <v>1107622.2</v>
      </c>
      <c r="I39" s="9">
        <v>239391.24799999993</v>
      </c>
      <c r="J39" s="9">
        <v>1846037</v>
      </c>
    </row>
    <row r="40" spans="1:10" ht="15" thickBot="1" x14ac:dyDescent="0.35">
      <c r="A40" s="7" t="s">
        <v>49</v>
      </c>
      <c r="B40" s="8" t="s">
        <v>50</v>
      </c>
      <c r="C40" s="8">
        <v>20</v>
      </c>
      <c r="D40" s="8" t="s">
        <v>12</v>
      </c>
      <c r="E40" s="8" t="s">
        <v>178</v>
      </c>
      <c r="F40" s="9">
        <f>J40*0.8</f>
        <v>56893.600000000006</v>
      </c>
      <c r="G40" s="9">
        <v>0</v>
      </c>
      <c r="H40" s="9">
        <f>J40*0.2</f>
        <v>14223.400000000001</v>
      </c>
      <c r="I40" s="9">
        <v>10071.509</v>
      </c>
      <c r="J40" s="9">
        <v>71117</v>
      </c>
    </row>
    <row r="41" spans="1:10" ht="15" thickBot="1" x14ac:dyDescent="0.35">
      <c r="A41" s="7" t="s">
        <v>51</v>
      </c>
      <c r="B41" s="8" t="s">
        <v>52</v>
      </c>
      <c r="C41" s="8">
        <v>60</v>
      </c>
      <c r="D41" s="8" t="s">
        <v>12</v>
      </c>
      <c r="E41" s="8" t="s">
        <v>178</v>
      </c>
      <c r="F41" s="9">
        <f>J41*0.4</f>
        <v>694998</v>
      </c>
      <c r="G41" s="9">
        <f>J41*0.6</f>
        <v>1042497</v>
      </c>
      <c r="H41" s="9">
        <v>0</v>
      </c>
      <c r="I41" s="9">
        <v>226425.98399999997</v>
      </c>
      <c r="J41" s="9">
        <v>1737495</v>
      </c>
    </row>
    <row r="42" spans="1:10" ht="15" thickBot="1" x14ac:dyDescent="0.35">
      <c r="A42" s="7" t="s">
        <v>51</v>
      </c>
      <c r="B42" s="8" t="s">
        <v>52</v>
      </c>
      <c r="C42" s="8">
        <v>20</v>
      </c>
      <c r="D42" s="8" t="s">
        <v>12</v>
      </c>
      <c r="E42" s="8" t="s">
        <v>178</v>
      </c>
      <c r="F42" s="9">
        <f>J42*0.8</f>
        <v>47550.856</v>
      </c>
      <c r="G42" s="9">
        <f>J42*0.2</f>
        <v>11887.714</v>
      </c>
      <c r="H42" s="9">
        <v>0</v>
      </c>
      <c r="I42" s="9">
        <v>8420.607</v>
      </c>
      <c r="J42" s="9">
        <v>59438.57</v>
      </c>
    </row>
    <row r="43" spans="1:10" ht="15" thickBot="1" x14ac:dyDescent="0.35">
      <c r="A43" s="7" t="s">
        <v>53</v>
      </c>
      <c r="B43" s="8" t="s">
        <v>54</v>
      </c>
      <c r="C43" s="8">
        <v>60</v>
      </c>
      <c r="D43" s="8" t="s">
        <v>55</v>
      </c>
      <c r="E43" s="8" t="s">
        <v>178</v>
      </c>
      <c r="F43" s="9">
        <f t="shared" ref="F43:F75" si="2">J43*0.4</f>
        <v>1492704.7120000003</v>
      </c>
      <c r="G43" s="9">
        <v>0</v>
      </c>
      <c r="H43" s="9">
        <f t="shared" ref="H43:H75" si="3">J43*0.6</f>
        <v>2239057.068</v>
      </c>
      <c r="I43" s="9">
        <v>486185.96800000005</v>
      </c>
      <c r="J43" s="9">
        <v>3731761.7800000003</v>
      </c>
    </row>
    <row r="44" spans="1:10" ht="15" thickBot="1" x14ac:dyDescent="0.35">
      <c r="A44" s="7" t="s">
        <v>53</v>
      </c>
      <c r="B44" s="8" t="s">
        <v>54</v>
      </c>
      <c r="C44" s="8">
        <v>20</v>
      </c>
      <c r="D44" s="8" t="s">
        <v>55</v>
      </c>
      <c r="E44" s="8" t="s">
        <v>178</v>
      </c>
      <c r="F44" s="9">
        <f>J44*0.8</f>
        <v>123399.848</v>
      </c>
      <c r="G44" s="9">
        <v>0</v>
      </c>
      <c r="H44" s="9">
        <f>J44*0.2</f>
        <v>30849.962</v>
      </c>
      <c r="I44" s="9">
        <v>21849.292000000001</v>
      </c>
      <c r="J44" s="9">
        <v>154249.81</v>
      </c>
    </row>
    <row r="45" spans="1:10" ht="15" thickBot="1" x14ac:dyDescent="0.35">
      <c r="A45" s="7" t="s">
        <v>56</v>
      </c>
      <c r="B45" s="8" t="s">
        <v>57</v>
      </c>
      <c r="C45" s="8">
        <v>60</v>
      </c>
      <c r="D45" s="8" t="s">
        <v>55</v>
      </c>
      <c r="E45" s="8" t="s">
        <v>178</v>
      </c>
      <c r="F45" s="9">
        <f t="shared" si="2"/>
        <v>1125844.2960000001</v>
      </c>
      <c r="G45" s="9">
        <v>0</v>
      </c>
      <c r="H45" s="9">
        <f t="shared" si="3"/>
        <v>1688766.4440000001</v>
      </c>
      <c r="I45" s="9">
        <v>366427.13200000027</v>
      </c>
      <c r="J45" s="9">
        <v>2814610.74</v>
      </c>
    </row>
    <row r="46" spans="1:10" ht="15" thickBot="1" x14ac:dyDescent="0.35">
      <c r="A46" s="7" t="s">
        <v>56</v>
      </c>
      <c r="B46" s="8" t="s">
        <v>57</v>
      </c>
      <c r="C46" s="8">
        <v>20</v>
      </c>
      <c r="D46" s="8" t="s">
        <v>55</v>
      </c>
      <c r="E46" s="8" t="s">
        <v>178</v>
      </c>
      <c r="F46" s="9">
        <f>J46*0.8</f>
        <v>90602.255999999994</v>
      </c>
      <c r="G46" s="9">
        <v>0</v>
      </c>
      <c r="H46" s="9">
        <f>J46*0.2</f>
        <v>22650.563999999998</v>
      </c>
      <c r="I46" s="9">
        <v>16042.210999999999</v>
      </c>
      <c r="J46" s="9">
        <v>113252.81999999999</v>
      </c>
    </row>
    <row r="47" spans="1:10" ht="15" thickBot="1" x14ac:dyDescent="0.35">
      <c r="A47" s="7" t="s">
        <v>58</v>
      </c>
      <c r="B47" s="8" t="s">
        <v>59</v>
      </c>
      <c r="C47" s="8">
        <v>60</v>
      </c>
      <c r="D47" s="8" t="s">
        <v>55</v>
      </c>
      <c r="E47" s="8" t="s">
        <v>178</v>
      </c>
      <c r="F47" s="9">
        <f t="shared" si="2"/>
        <v>945221.60000000009</v>
      </c>
      <c r="G47" s="9">
        <v>0</v>
      </c>
      <c r="H47" s="9">
        <f t="shared" si="3"/>
        <v>1417832.4</v>
      </c>
      <c r="I47" s="9">
        <v>305348.4709999999</v>
      </c>
      <c r="J47" s="9">
        <v>2363054</v>
      </c>
    </row>
    <row r="48" spans="1:10" ht="15" thickBot="1" x14ac:dyDescent="0.35">
      <c r="A48" s="7" t="s">
        <v>58</v>
      </c>
      <c r="B48" s="8" t="s">
        <v>59</v>
      </c>
      <c r="C48" s="8">
        <v>20</v>
      </c>
      <c r="D48" s="8" t="s">
        <v>55</v>
      </c>
      <c r="E48" s="8" t="s">
        <v>178</v>
      </c>
      <c r="F48" s="9">
        <f>J48*0.8</f>
        <v>25513.600000000002</v>
      </c>
      <c r="G48" s="9">
        <v>0</v>
      </c>
      <c r="H48" s="9">
        <f>J48*0.2</f>
        <v>6378.4000000000005</v>
      </c>
      <c r="I48" s="9">
        <v>4517.3710000000001</v>
      </c>
      <c r="J48" s="9">
        <v>31892</v>
      </c>
    </row>
    <row r="49" spans="1:10" ht="15" thickBot="1" x14ac:dyDescent="0.35">
      <c r="A49" s="7" t="s">
        <v>60</v>
      </c>
      <c r="B49" s="8" t="s">
        <v>61</v>
      </c>
      <c r="C49" s="8">
        <v>60</v>
      </c>
      <c r="D49" s="8" t="s">
        <v>55</v>
      </c>
      <c r="E49" s="8" t="s">
        <v>178</v>
      </c>
      <c r="F49" s="9">
        <f t="shared" si="2"/>
        <v>3231604.4000000004</v>
      </c>
      <c r="G49" s="9">
        <v>0</v>
      </c>
      <c r="H49" s="9">
        <f t="shared" si="3"/>
        <v>4847406.5999999996</v>
      </c>
      <c r="I49" s="9">
        <v>1046814.2990000003</v>
      </c>
      <c r="J49" s="9">
        <v>8079011</v>
      </c>
    </row>
    <row r="50" spans="1:10" ht="15" thickBot="1" x14ac:dyDescent="0.35">
      <c r="A50" s="7" t="s">
        <v>60</v>
      </c>
      <c r="B50" s="8" t="s">
        <v>61</v>
      </c>
      <c r="C50" s="8">
        <v>20</v>
      </c>
      <c r="D50" s="8" t="s">
        <v>55</v>
      </c>
      <c r="E50" s="8" t="s">
        <v>178</v>
      </c>
      <c r="F50" s="9">
        <f>J50*0.8</f>
        <v>170697.60000000001</v>
      </c>
      <c r="G50" s="9">
        <v>0</v>
      </c>
      <c r="H50" s="9">
        <f>J50*0.2</f>
        <v>42674.400000000001</v>
      </c>
      <c r="I50" s="9">
        <v>30224.166999999998</v>
      </c>
      <c r="J50" s="9">
        <v>213372</v>
      </c>
    </row>
    <row r="51" spans="1:10" ht="15" thickBot="1" x14ac:dyDescent="0.35">
      <c r="A51" s="7" t="s">
        <v>62</v>
      </c>
      <c r="B51" s="8" t="s">
        <v>63</v>
      </c>
      <c r="C51" s="8">
        <v>60</v>
      </c>
      <c r="D51" s="8" t="s">
        <v>55</v>
      </c>
      <c r="E51" s="8" t="s">
        <v>178</v>
      </c>
      <c r="F51" s="9">
        <f t="shared" si="2"/>
        <v>1158299.9480000001</v>
      </c>
      <c r="G51" s="9">
        <v>0</v>
      </c>
      <c r="H51" s="9">
        <f t="shared" si="3"/>
        <v>1737449.922</v>
      </c>
      <c r="I51" s="9">
        <v>374490.96899999998</v>
      </c>
      <c r="J51" s="9">
        <v>2895749.87</v>
      </c>
    </row>
    <row r="52" spans="1:10" ht="15" thickBot="1" x14ac:dyDescent="0.35">
      <c r="A52" s="7" t="s">
        <v>62</v>
      </c>
      <c r="B52" s="8" t="s">
        <v>63</v>
      </c>
      <c r="C52" s="8">
        <v>20</v>
      </c>
      <c r="D52" s="8" t="s">
        <v>55</v>
      </c>
      <c r="E52" s="8" t="s">
        <v>178</v>
      </c>
      <c r="F52" s="9">
        <f>J52*0.8</f>
        <v>3093.6000000000004</v>
      </c>
      <c r="G52" s="9">
        <v>0</v>
      </c>
      <c r="H52" s="9">
        <f>J52*0.2</f>
        <v>773.40000000000009</v>
      </c>
      <c r="I52" s="9">
        <v>547.74900000000002</v>
      </c>
      <c r="J52" s="9">
        <v>3867</v>
      </c>
    </row>
    <row r="53" spans="1:10" ht="15" thickBot="1" x14ac:dyDescent="0.35">
      <c r="A53" s="7" t="s">
        <v>64</v>
      </c>
      <c r="B53" s="8" t="s">
        <v>65</v>
      </c>
      <c r="C53" s="8">
        <v>60</v>
      </c>
      <c r="D53" s="8" t="s">
        <v>55</v>
      </c>
      <c r="E53" s="8" t="s">
        <v>178</v>
      </c>
      <c r="F53" s="9">
        <f t="shared" si="2"/>
        <v>2144236.4</v>
      </c>
      <c r="G53" s="9">
        <v>0</v>
      </c>
      <c r="H53" s="9">
        <f t="shared" si="3"/>
        <v>3216354.6</v>
      </c>
      <c r="I53" s="9">
        <v>694496.52399999963</v>
      </c>
      <c r="J53" s="9">
        <v>5360591</v>
      </c>
    </row>
    <row r="54" spans="1:10" ht="15" thickBot="1" x14ac:dyDescent="0.35">
      <c r="A54" s="7" t="s">
        <v>64</v>
      </c>
      <c r="B54" s="8" t="s">
        <v>65</v>
      </c>
      <c r="C54" s="8">
        <v>20</v>
      </c>
      <c r="D54" s="8" t="s">
        <v>55</v>
      </c>
      <c r="E54" s="8" t="s">
        <v>178</v>
      </c>
      <c r="F54" s="9">
        <f>J54*0.8</f>
        <v>180187.2</v>
      </c>
      <c r="G54" s="9">
        <v>0</v>
      </c>
      <c r="H54" s="9">
        <f>J54*0.2</f>
        <v>45046.8</v>
      </c>
      <c r="I54" s="9">
        <v>31903.917999999998</v>
      </c>
      <c r="J54" s="9">
        <v>225234</v>
      </c>
    </row>
    <row r="55" spans="1:10" ht="15" thickBot="1" x14ac:dyDescent="0.35">
      <c r="A55" s="7" t="s">
        <v>66</v>
      </c>
      <c r="B55" s="8" t="s">
        <v>67</v>
      </c>
      <c r="C55" s="8">
        <v>60</v>
      </c>
      <c r="D55" s="8" t="s">
        <v>55</v>
      </c>
      <c r="E55" s="8" t="s">
        <v>178</v>
      </c>
      <c r="F55" s="9">
        <f t="shared" si="2"/>
        <v>1508009.2080000003</v>
      </c>
      <c r="G55" s="9">
        <v>0</v>
      </c>
      <c r="H55" s="9">
        <f t="shared" si="3"/>
        <v>2262013.8120000004</v>
      </c>
      <c r="I55" s="9">
        <v>491970.38800000021</v>
      </c>
      <c r="J55" s="9">
        <v>3770023.0200000005</v>
      </c>
    </row>
    <row r="56" spans="1:10" ht="15" thickBot="1" x14ac:dyDescent="0.35">
      <c r="A56" s="7" t="s">
        <v>66</v>
      </c>
      <c r="B56" s="8" t="s">
        <v>67</v>
      </c>
      <c r="C56" s="8">
        <v>20</v>
      </c>
      <c r="D56" s="8" t="s">
        <v>55</v>
      </c>
      <c r="E56" s="8" t="s">
        <v>178</v>
      </c>
      <c r="F56" s="9">
        <f>J56*0.8</f>
        <v>190965.6</v>
      </c>
      <c r="G56" s="9">
        <v>0</v>
      </c>
      <c r="H56" s="9">
        <f>J56*0.2</f>
        <v>47741.4</v>
      </c>
      <c r="I56" s="9">
        <v>33812.464</v>
      </c>
      <c r="J56" s="9">
        <v>238707</v>
      </c>
    </row>
    <row r="57" spans="1:10" ht="15" thickBot="1" x14ac:dyDescent="0.35">
      <c r="A57" s="7" t="s">
        <v>68</v>
      </c>
      <c r="B57" s="8" t="s">
        <v>69</v>
      </c>
      <c r="C57" s="8">
        <v>60</v>
      </c>
      <c r="D57" s="8" t="s">
        <v>55</v>
      </c>
      <c r="E57" s="8" t="s">
        <v>178</v>
      </c>
      <c r="F57" s="9">
        <f t="shared" si="2"/>
        <v>4900043.1399999997</v>
      </c>
      <c r="G57" s="9">
        <v>0</v>
      </c>
      <c r="H57" s="9">
        <f t="shared" si="3"/>
        <v>7350064.71</v>
      </c>
      <c r="I57" s="9">
        <v>1595339.8690000027</v>
      </c>
      <c r="J57" s="9">
        <v>12250107.85</v>
      </c>
    </row>
    <row r="58" spans="1:10" ht="15" thickBot="1" x14ac:dyDescent="0.35">
      <c r="A58" s="7" t="s">
        <v>68</v>
      </c>
      <c r="B58" s="8" t="s">
        <v>69</v>
      </c>
      <c r="C58" s="8">
        <v>20</v>
      </c>
      <c r="D58" s="8" t="s">
        <v>55</v>
      </c>
      <c r="E58" s="8" t="s">
        <v>178</v>
      </c>
      <c r="F58" s="9">
        <f>J58*0.8</f>
        <v>775965.60000000009</v>
      </c>
      <c r="G58" s="9">
        <v>0</v>
      </c>
      <c r="H58" s="9">
        <f>J58*0.2</f>
        <v>193991.40000000002</v>
      </c>
      <c r="I58" s="9">
        <v>137431.05499999999</v>
      </c>
      <c r="J58" s="9">
        <v>969957</v>
      </c>
    </row>
    <row r="59" spans="1:10" ht="15" thickBot="1" x14ac:dyDescent="0.35">
      <c r="A59" s="7" t="s">
        <v>70</v>
      </c>
      <c r="B59" s="8" t="s">
        <v>71</v>
      </c>
      <c r="C59" s="8">
        <v>60</v>
      </c>
      <c r="D59" s="8" t="s">
        <v>55</v>
      </c>
      <c r="E59" s="8" t="s">
        <v>178</v>
      </c>
      <c r="F59" s="9">
        <f t="shared" si="2"/>
        <v>1647542.12</v>
      </c>
      <c r="G59" s="9">
        <v>0</v>
      </c>
      <c r="H59" s="9">
        <f t="shared" si="3"/>
        <v>2471313.1799999997</v>
      </c>
      <c r="I59" s="9">
        <v>535760.90599999984</v>
      </c>
      <c r="J59" s="9">
        <v>4118855.3</v>
      </c>
    </row>
    <row r="60" spans="1:10" ht="15" thickBot="1" x14ac:dyDescent="0.35">
      <c r="A60" s="7" t="s">
        <v>70</v>
      </c>
      <c r="B60" s="8" t="s">
        <v>71</v>
      </c>
      <c r="C60" s="8">
        <v>20</v>
      </c>
      <c r="D60" s="8" t="s">
        <v>55</v>
      </c>
      <c r="E60" s="8" t="s">
        <v>178</v>
      </c>
      <c r="F60" s="9">
        <f>J60*0.8</f>
        <v>294352.8</v>
      </c>
      <c r="G60" s="9">
        <v>0</v>
      </c>
      <c r="H60" s="9">
        <f>J60*0.2</f>
        <v>73588.2</v>
      </c>
      <c r="I60" s="9">
        <v>52118.148000000001</v>
      </c>
      <c r="J60" s="9">
        <v>367941</v>
      </c>
    </row>
    <row r="61" spans="1:10" ht="15" thickBot="1" x14ac:dyDescent="0.35">
      <c r="A61" s="7" t="s">
        <v>72</v>
      </c>
      <c r="B61" s="8" t="s">
        <v>73</v>
      </c>
      <c r="C61" s="8">
        <v>60</v>
      </c>
      <c r="D61" s="8" t="s">
        <v>55</v>
      </c>
      <c r="E61" s="8" t="s">
        <v>178</v>
      </c>
      <c r="F61" s="9">
        <f t="shared" si="2"/>
        <v>532008.4</v>
      </c>
      <c r="G61" s="9">
        <v>0</v>
      </c>
      <c r="H61" s="9">
        <f t="shared" si="3"/>
        <v>798012.6</v>
      </c>
      <c r="I61" s="9">
        <v>174393.473</v>
      </c>
      <c r="J61" s="9">
        <v>1330021</v>
      </c>
    </row>
    <row r="62" spans="1:10" ht="15" thickBot="1" x14ac:dyDescent="0.35">
      <c r="A62" s="7" t="s">
        <v>72</v>
      </c>
      <c r="B62" s="8" t="s">
        <v>73</v>
      </c>
      <c r="C62" s="8">
        <v>20</v>
      </c>
      <c r="D62" s="8" t="s">
        <v>55</v>
      </c>
      <c r="E62" s="8" t="s">
        <v>178</v>
      </c>
      <c r="F62" s="9">
        <f>J62*0.8</f>
        <v>240553.60000000001</v>
      </c>
      <c r="G62" s="9">
        <v>0</v>
      </c>
      <c r="H62" s="9">
        <f>J62*0.2</f>
        <v>60138.400000000001</v>
      </c>
      <c r="I62" s="9">
        <v>42593.013000000006</v>
      </c>
      <c r="J62" s="9">
        <v>300692</v>
      </c>
    </row>
    <row r="63" spans="1:10" ht="15" thickBot="1" x14ac:dyDescent="0.35">
      <c r="A63" s="7" t="s">
        <v>74</v>
      </c>
      <c r="B63" s="8" t="s">
        <v>75</v>
      </c>
      <c r="C63" s="8">
        <v>60</v>
      </c>
      <c r="D63" s="8" t="s">
        <v>55</v>
      </c>
      <c r="E63" s="8" t="s">
        <v>178</v>
      </c>
      <c r="F63" s="9">
        <f t="shared" si="2"/>
        <v>695310.4</v>
      </c>
      <c r="G63" s="9">
        <v>0</v>
      </c>
      <c r="H63" s="9">
        <f t="shared" si="3"/>
        <v>1042965.6</v>
      </c>
      <c r="I63" s="9">
        <v>231089.91300000003</v>
      </c>
      <c r="J63" s="9">
        <v>1738276</v>
      </c>
    </row>
    <row r="64" spans="1:10" ht="15" thickBot="1" x14ac:dyDescent="0.35">
      <c r="A64" s="7" t="s">
        <v>74</v>
      </c>
      <c r="B64" s="8" t="s">
        <v>75</v>
      </c>
      <c r="C64" s="8">
        <v>20</v>
      </c>
      <c r="D64" s="8" t="s">
        <v>55</v>
      </c>
      <c r="E64" s="8" t="s">
        <v>178</v>
      </c>
      <c r="F64" s="9">
        <f>J64*0.8</f>
        <v>155225.60000000001</v>
      </c>
      <c r="G64" s="9">
        <v>0</v>
      </c>
      <c r="H64" s="9">
        <f>J64*0.2</f>
        <v>38806.400000000001</v>
      </c>
      <c r="I64" s="9">
        <v>27484.46</v>
      </c>
      <c r="J64" s="9">
        <v>194032</v>
      </c>
    </row>
    <row r="65" spans="1:10" ht="15" thickBot="1" x14ac:dyDescent="0.35">
      <c r="A65" s="7" t="s">
        <v>76</v>
      </c>
      <c r="B65" s="8" t="s">
        <v>77</v>
      </c>
      <c r="C65" s="8">
        <v>60</v>
      </c>
      <c r="D65" s="8" t="s">
        <v>55</v>
      </c>
      <c r="E65" s="8" t="s">
        <v>178</v>
      </c>
      <c r="F65" s="9">
        <f t="shared" si="2"/>
        <v>1145634</v>
      </c>
      <c r="G65" s="9">
        <v>0</v>
      </c>
      <c r="H65" s="9">
        <f t="shared" si="3"/>
        <v>1718451</v>
      </c>
      <c r="I65" s="9">
        <v>381043.90599999984</v>
      </c>
      <c r="J65" s="9">
        <v>2864085</v>
      </c>
    </row>
    <row r="66" spans="1:10" ht="15" thickBot="1" x14ac:dyDescent="0.35">
      <c r="A66" s="7" t="s">
        <v>76</v>
      </c>
      <c r="B66" s="8" t="s">
        <v>77</v>
      </c>
      <c r="C66" s="8">
        <v>20</v>
      </c>
      <c r="D66" s="8" t="s">
        <v>55</v>
      </c>
      <c r="E66" s="8" t="s">
        <v>178</v>
      </c>
      <c r="F66" s="9">
        <f>J66*0.8</f>
        <v>784408.8</v>
      </c>
      <c r="G66" s="9">
        <v>0</v>
      </c>
      <c r="H66" s="9">
        <f>J66*0.2</f>
        <v>196102.2</v>
      </c>
      <c r="I66" s="9">
        <v>138927.76499999998</v>
      </c>
      <c r="J66" s="9">
        <v>980511</v>
      </c>
    </row>
    <row r="67" spans="1:10" ht="15" thickBot="1" x14ac:dyDescent="0.35">
      <c r="A67" s="7" t="s">
        <v>78</v>
      </c>
      <c r="B67" s="8" t="s">
        <v>79</v>
      </c>
      <c r="C67" s="8">
        <v>60</v>
      </c>
      <c r="D67" s="8" t="s">
        <v>55</v>
      </c>
      <c r="E67" s="8" t="s">
        <v>178</v>
      </c>
      <c r="F67" s="9">
        <f t="shared" si="2"/>
        <v>534846</v>
      </c>
      <c r="G67" s="9">
        <v>0</v>
      </c>
      <c r="H67" s="9">
        <f t="shared" si="3"/>
        <v>802269</v>
      </c>
      <c r="I67" s="9">
        <v>175171.08900000004</v>
      </c>
      <c r="J67" s="9">
        <v>1337115</v>
      </c>
    </row>
    <row r="68" spans="1:10" ht="15" thickBot="1" x14ac:dyDescent="0.35">
      <c r="A68" s="7" t="s">
        <v>78</v>
      </c>
      <c r="B68" s="8" t="s">
        <v>79</v>
      </c>
      <c r="C68" s="8">
        <v>20</v>
      </c>
      <c r="D68" s="8" t="s">
        <v>55</v>
      </c>
      <c r="E68" s="8" t="s">
        <v>178</v>
      </c>
      <c r="F68" s="9">
        <f>J68*0.8</f>
        <v>90801.600000000006</v>
      </c>
      <c r="G68" s="9">
        <v>0</v>
      </c>
      <c r="H68" s="9">
        <f>J68*0.2</f>
        <v>22700.400000000001</v>
      </c>
      <c r="I68" s="9">
        <v>16077.368000000002</v>
      </c>
      <c r="J68" s="9">
        <v>113502</v>
      </c>
    </row>
    <row r="69" spans="1:10" ht="15" thickBot="1" x14ac:dyDescent="0.35">
      <c r="A69" s="7" t="s">
        <v>80</v>
      </c>
      <c r="B69" s="8" t="s">
        <v>81</v>
      </c>
      <c r="C69" s="8">
        <v>60</v>
      </c>
      <c r="D69" s="8" t="s">
        <v>55</v>
      </c>
      <c r="E69" s="8" t="s">
        <v>178</v>
      </c>
      <c r="F69" s="9">
        <f t="shared" si="2"/>
        <v>6890302.1079999991</v>
      </c>
      <c r="G69" s="9">
        <v>0</v>
      </c>
      <c r="H69" s="9">
        <f t="shared" si="3"/>
        <v>10335453.161999997</v>
      </c>
      <c r="I69" s="9">
        <v>2236320.600000002</v>
      </c>
      <c r="J69" s="9">
        <v>17225755.269999996</v>
      </c>
    </row>
    <row r="70" spans="1:10" ht="15" thickBot="1" x14ac:dyDescent="0.35">
      <c r="A70" s="7" t="s">
        <v>80</v>
      </c>
      <c r="B70" s="8" t="s">
        <v>81</v>
      </c>
      <c r="C70" s="8">
        <v>20</v>
      </c>
      <c r="D70" s="8" t="s">
        <v>55</v>
      </c>
      <c r="E70" s="8" t="s">
        <v>178</v>
      </c>
      <c r="F70" s="9">
        <f>J70*0.8</f>
        <v>1486237.9360000002</v>
      </c>
      <c r="G70" s="9">
        <v>0</v>
      </c>
      <c r="H70" s="9">
        <f>J70*0.2</f>
        <v>371559.48400000005</v>
      </c>
      <c r="I70" s="9">
        <v>263154.26900000003</v>
      </c>
      <c r="J70" s="9">
        <v>1857797.4200000002</v>
      </c>
    </row>
    <row r="71" spans="1:10" ht="15" thickBot="1" x14ac:dyDescent="0.35">
      <c r="A71" s="7" t="s">
        <v>82</v>
      </c>
      <c r="B71" s="8" t="s">
        <v>83</v>
      </c>
      <c r="C71" s="8">
        <v>60</v>
      </c>
      <c r="D71" s="8" t="s">
        <v>55</v>
      </c>
      <c r="E71" s="8" t="s">
        <v>178</v>
      </c>
      <c r="F71" s="9">
        <f t="shared" si="2"/>
        <v>535878.30800000008</v>
      </c>
      <c r="G71" s="9">
        <v>0</v>
      </c>
      <c r="H71" s="9">
        <f t="shared" si="3"/>
        <v>803817.46199999994</v>
      </c>
      <c r="I71" s="9">
        <v>172896.61200000002</v>
      </c>
      <c r="J71" s="9">
        <v>1339695.77</v>
      </c>
    </row>
    <row r="72" spans="1:10" ht="15" thickBot="1" x14ac:dyDescent="0.35">
      <c r="A72" s="7" t="s">
        <v>82</v>
      </c>
      <c r="B72" s="8" t="s">
        <v>83</v>
      </c>
      <c r="C72" s="8">
        <v>20</v>
      </c>
      <c r="D72" s="8" t="s">
        <v>55</v>
      </c>
      <c r="E72" s="8" t="s">
        <v>178</v>
      </c>
      <c r="F72" s="9">
        <f>J72*0.8</f>
        <v>4115.2</v>
      </c>
      <c r="G72" s="9">
        <v>0</v>
      </c>
      <c r="H72" s="9">
        <f>J72*0.2</f>
        <v>1028.8</v>
      </c>
      <c r="I72" s="9">
        <v>728.5920000000001</v>
      </c>
      <c r="J72" s="9">
        <v>5144</v>
      </c>
    </row>
    <row r="73" spans="1:10" ht="15" thickBot="1" x14ac:dyDescent="0.35">
      <c r="A73" s="7" t="s">
        <v>84</v>
      </c>
      <c r="B73" s="8" t="s">
        <v>85</v>
      </c>
      <c r="C73" s="8">
        <v>60</v>
      </c>
      <c r="D73" s="8" t="s">
        <v>55</v>
      </c>
      <c r="E73" s="8" t="s">
        <v>178</v>
      </c>
      <c r="F73" s="9">
        <f t="shared" si="2"/>
        <v>929987.20000000007</v>
      </c>
      <c r="G73" s="9">
        <v>0</v>
      </c>
      <c r="H73" s="9">
        <f t="shared" si="3"/>
        <v>1394980.8</v>
      </c>
      <c r="I73" s="9">
        <v>301268.39999999997</v>
      </c>
      <c r="J73" s="9">
        <v>2324968</v>
      </c>
    </row>
    <row r="74" spans="1:10" ht="15" thickBot="1" x14ac:dyDescent="0.35">
      <c r="A74" s="7" t="s">
        <v>84</v>
      </c>
      <c r="B74" s="8" t="s">
        <v>85</v>
      </c>
      <c r="C74" s="8">
        <v>20</v>
      </c>
      <c r="D74" s="8" t="s">
        <v>55</v>
      </c>
      <c r="E74" s="8" t="s">
        <v>178</v>
      </c>
      <c r="F74" s="9">
        <f>J74*0.8</f>
        <v>148644.80000000002</v>
      </c>
      <c r="G74" s="9">
        <v>0</v>
      </c>
      <c r="H74" s="9">
        <f>J74*0.2</f>
        <v>37161.200000000004</v>
      </c>
      <c r="I74" s="9">
        <v>26319.034</v>
      </c>
      <c r="J74" s="9">
        <v>185806</v>
      </c>
    </row>
    <row r="75" spans="1:10" ht="15" thickBot="1" x14ac:dyDescent="0.35">
      <c r="A75" s="7" t="s">
        <v>86</v>
      </c>
      <c r="B75" s="8" t="s">
        <v>87</v>
      </c>
      <c r="C75" s="8">
        <v>60</v>
      </c>
      <c r="D75" s="8" t="s">
        <v>55</v>
      </c>
      <c r="E75" s="8" t="s">
        <v>178</v>
      </c>
      <c r="F75" s="9">
        <f t="shared" si="2"/>
        <v>3488641.2</v>
      </c>
      <c r="G75" s="9">
        <v>0</v>
      </c>
      <c r="H75" s="9">
        <f t="shared" si="3"/>
        <v>5232961.8</v>
      </c>
      <c r="I75" s="9">
        <v>1127456.4619999987</v>
      </c>
      <c r="J75" s="9">
        <v>8721603</v>
      </c>
    </row>
    <row r="76" spans="1:10" ht="15" thickBot="1" x14ac:dyDescent="0.35">
      <c r="A76" s="7" t="s">
        <v>86</v>
      </c>
      <c r="B76" s="8" t="s">
        <v>87</v>
      </c>
      <c r="C76" s="8">
        <v>20</v>
      </c>
      <c r="D76" s="8" t="s">
        <v>55</v>
      </c>
      <c r="E76" s="8" t="s">
        <v>178</v>
      </c>
      <c r="F76" s="9">
        <f>J76*0.8</f>
        <v>153282.4</v>
      </c>
      <c r="G76" s="9">
        <v>0</v>
      </c>
      <c r="H76" s="9">
        <f>J76*0.2</f>
        <v>38320.6</v>
      </c>
      <c r="I76" s="9">
        <v>27119.796999999999</v>
      </c>
      <c r="J76" s="9">
        <v>191603</v>
      </c>
    </row>
    <row r="77" spans="1:10" ht="15" thickBot="1" x14ac:dyDescent="0.35">
      <c r="A77" s="7" t="s">
        <v>88</v>
      </c>
      <c r="B77" s="8" t="s">
        <v>89</v>
      </c>
      <c r="C77" s="8">
        <v>60</v>
      </c>
      <c r="D77" s="8" t="s">
        <v>55</v>
      </c>
      <c r="E77" s="8" t="s">
        <v>178</v>
      </c>
      <c r="F77" s="9">
        <f>J77*0.4</f>
        <v>2236677.648</v>
      </c>
      <c r="G77" s="9">
        <f>J77*0.6</f>
        <v>3355016.4720000001</v>
      </c>
      <c r="H77" s="9">
        <v>0</v>
      </c>
      <c r="I77" s="9">
        <v>724726.49300000013</v>
      </c>
      <c r="J77" s="9">
        <v>5591694.1200000001</v>
      </c>
    </row>
    <row r="78" spans="1:10" ht="15" thickBot="1" x14ac:dyDescent="0.35">
      <c r="A78" s="7" t="s">
        <v>88</v>
      </c>
      <c r="B78" s="8" t="s">
        <v>89</v>
      </c>
      <c r="C78" s="8">
        <v>20</v>
      </c>
      <c r="D78" s="8" t="s">
        <v>55</v>
      </c>
      <c r="E78" s="8" t="s">
        <v>178</v>
      </c>
      <c r="F78" s="9">
        <f>J78*0.8</f>
        <v>135788</v>
      </c>
      <c r="G78" s="9">
        <f>J78*0.2</f>
        <v>33947</v>
      </c>
      <c r="H78" s="9">
        <v>0</v>
      </c>
      <c r="I78" s="9">
        <v>24042.759000000005</v>
      </c>
      <c r="J78" s="9">
        <v>169735</v>
      </c>
    </row>
    <row r="79" spans="1:10" ht="15" thickBot="1" x14ac:dyDescent="0.35">
      <c r="A79" s="7" t="s">
        <v>90</v>
      </c>
      <c r="B79" s="8" t="s">
        <v>91</v>
      </c>
      <c r="C79" s="8">
        <v>30</v>
      </c>
      <c r="D79" s="8" t="s">
        <v>92</v>
      </c>
      <c r="E79" s="8" t="s">
        <v>178</v>
      </c>
      <c r="F79" s="9">
        <f>J79*0.7</f>
        <v>429935.8</v>
      </c>
      <c r="G79" s="9">
        <v>0</v>
      </c>
      <c r="H79" s="9">
        <f>J79*0.3</f>
        <v>184258.19999999998</v>
      </c>
      <c r="I79" s="9">
        <v>79234.158999999985</v>
      </c>
      <c r="J79" s="9">
        <v>614194</v>
      </c>
    </row>
    <row r="80" spans="1:10" ht="15" thickBot="1" x14ac:dyDescent="0.35">
      <c r="A80" s="7" t="s">
        <v>93</v>
      </c>
      <c r="B80" s="8" t="s">
        <v>94</v>
      </c>
      <c r="C80" s="8">
        <v>30</v>
      </c>
      <c r="D80" s="8" t="s">
        <v>92</v>
      </c>
      <c r="E80" s="8" t="s">
        <v>178</v>
      </c>
      <c r="F80" s="9">
        <f t="shared" ref="F80:F83" si="4">J80*0.7</f>
        <v>591116.39999999991</v>
      </c>
      <c r="G80" s="9">
        <v>0</v>
      </c>
      <c r="H80" s="9">
        <f t="shared" ref="H80:H83" si="5">J80*0.3</f>
        <v>253335.59999999998</v>
      </c>
      <c r="I80" s="9">
        <v>109439.86300000001</v>
      </c>
      <c r="J80" s="9">
        <v>844452</v>
      </c>
    </row>
    <row r="81" spans="1:10" ht="15" thickBot="1" x14ac:dyDescent="0.35">
      <c r="A81" s="7" t="s">
        <v>93</v>
      </c>
      <c r="B81" s="8" t="s">
        <v>94</v>
      </c>
      <c r="C81" s="8">
        <v>10</v>
      </c>
      <c r="D81" s="8" t="s">
        <v>92</v>
      </c>
      <c r="E81" s="8" t="s">
        <v>178</v>
      </c>
      <c r="F81" s="9">
        <f>J81*0.9</f>
        <v>127634.40000000001</v>
      </c>
      <c r="G81" s="9">
        <v>0</v>
      </c>
      <c r="H81" s="9">
        <f>J81*0.1</f>
        <v>14181.6</v>
      </c>
      <c r="I81" s="9">
        <v>20088.084999999999</v>
      </c>
      <c r="J81" s="9">
        <v>141816</v>
      </c>
    </row>
    <row r="82" spans="1:10" ht="15" thickBot="1" x14ac:dyDescent="0.35">
      <c r="A82" s="7" t="s">
        <v>95</v>
      </c>
      <c r="B82" s="8" t="s">
        <v>96</v>
      </c>
      <c r="C82" s="8">
        <v>30</v>
      </c>
      <c r="D82" s="8" t="s">
        <v>92</v>
      </c>
      <c r="E82" s="8" t="s">
        <v>178</v>
      </c>
      <c r="F82" s="9">
        <f t="shared" si="4"/>
        <v>269587.5</v>
      </c>
      <c r="G82" s="9">
        <v>0</v>
      </c>
      <c r="H82" s="9">
        <f t="shared" si="5"/>
        <v>115537.5</v>
      </c>
      <c r="I82" s="9">
        <v>49683.021999999997</v>
      </c>
      <c r="J82" s="9">
        <v>385125</v>
      </c>
    </row>
    <row r="83" spans="1:10" ht="15" thickBot="1" x14ac:dyDescent="0.35">
      <c r="A83" s="7" t="s">
        <v>97</v>
      </c>
      <c r="B83" s="8" t="s">
        <v>98</v>
      </c>
      <c r="C83" s="8">
        <v>30</v>
      </c>
      <c r="D83" s="8" t="s">
        <v>92</v>
      </c>
      <c r="E83" s="8" t="s">
        <v>178</v>
      </c>
      <c r="F83" s="9">
        <f t="shared" si="4"/>
        <v>2762945.5</v>
      </c>
      <c r="G83" s="9">
        <v>0</v>
      </c>
      <c r="H83" s="9">
        <f t="shared" si="5"/>
        <v>1184119.5</v>
      </c>
      <c r="I83" s="9">
        <v>510332.73399999982</v>
      </c>
      <c r="J83" s="9">
        <v>3947065</v>
      </c>
    </row>
    <row r="84" spans="1:10" ht="15" thickBot="1" x14ac:dyDescent="0.35">
      <c r="A84" s="7" t="s">
        <v>97</v>
      </c>
      <c r="B84" s="8" t="s">
        <v>98</v>
      </c>
      <c r="C84" s="8">
        <v>10</v>
      </c>
      <c r="D84" s="8" t="s">
        <v>92</v>
      </c>
      <c r="E84" s="8" t="s">
        <v>178</v>
      </c>
      <c r="F84" s="9">
        <f>J84*0.9</f>
        <v>38037.599999999999</v>
      </c>
      <c r="G84" s="9">
        <v>0</v>
      </c>
      <c r="H84" s="9">
        <f>J84*0.1</f>
        <v>4226.4000000000005</v>
      </c>
      <c r="I84" s="9">
        <v>5986.8009999999995</v>
      </c>
      <c r="J84" s="9">
        <v>42264</v>
      </c>
    </row>
    <row r="85" spans="1:10" ht="15" thickBot="1" x14ac:dyDescent="0.35">
      <c r="A85" s="7" t="s">
        <v>99</v>
      </c>
      <c r="B85" s="8" t="s">
        <v>100</v>
      </c>
      <c r="C85" s="8">
        <v>60</v>
      </c>
      <c r="D85" s="8" t="s">
        <v>92</v>
      </c>
      <c r="E85" s="8" t="s">
        <v>178</v>
      </c>
      <c r="F85" s="9">
        <f>J85*0.4</f>
        <v>5392249.6000000006</v>
      </c>
      <c r="G85" s="9">
        <v>0</v>
      </c>
      <c r="H85" s="9">
        <f>J85*0.6</f>
        <v>8088374.3999999994</v>
      </c>
      <c r="I85" s="9">
        <v>1801447.4750000022</v>
      </c>
      <c r="J85" s="9">
        <v>13480624</v>
      </c>
    </row>
    <row r="86" spans="1:10" ht="15" thickBot="1" x14ac:dyDescent="0.35">
      <c r="A86" s="7" t="s">
        <v>99</v>
      </c>
      <c r="B86" s="8" t="s">
        <v>100</v>
      </c>
      <c r="C86" s="8">
        <v>20</v>
      </c>
      <c r="D86" s="8" t="s">
        <v>92</v>
      </c>
      <c r="E86" s="8" t="s">
        <v>178</v>
      </c>
      <c r="F86" s="9">
        <f>J86*0.8</f>
        <v>285774.40000000002</v>
      </c>
      <c r="G86" s="9">
        <v>0</v>
      </c>
      <c r="H86" s="9">
        <f>J86*0.2</f>
        <v>71443.600000000006</v>
      </c>
      <c r="I86" s="9">
        <v>52329.544999999998</v>
      </c>
      <c r="J86" s="9">
        <v>357218</v>
      </c>
    </row>
    <row r="87" spans="1:10" ht="15" thickBot="1" x14ac:dyDescent="0.35">
      <c r="A87" s="7" t="s">
        <v>101</v>
      </c>
      <c r="B87" s="8" t="s">
        <v>102</v>
      </c>
      <c r="C87" s="8">
        <v>30</v>
      </c>
      <c r="D87" s="8" t="s">
        <v>92</v>
      </c>
      <c r="E87" s="8" t="s">
        <v>178</v>
      </c>
      <c r="F87" s="9">
        <f t="shared" ref="F87:F138" si="6">J87*0.7</f>
        <v>288531.59999999998</v>
      </c>
      <c r="G87" s="9">
        <v>0</v>
      </c>
      <c r="H87" s="9">
        <f t="shared" ref="H87:H138" si="7">J87*0.3</f>
        <v>123656.4</v>
      </c>
      <c r="I87" s="9">
        <v>53174.498</v>
      </c>
      <c r="J87" s="9">
        <v>412188</v>
      </c>
    </row>
    <row r="88" spans="1:10" ht="15" thickBot="1" x14ac:dyDescent="0.35">
      <c r="A88" s="7" t="s">
        <v>103</v>
      </c>
      <c r="B88" s="8" t="s">
        <v>104</v>
      </c>
      <c r="C88" s="8">
        <v>30</v>
      </c>
      <c r="D88" s="8" t="s">
        <v>92</v>
      </c>
      <c r="E88" s="8" t="s">
        <v>178</v>
      </c>
      <c r="F88" s="9">
        <f t="shared" si="6"/>
        <v>210522.9</v>
      </c>
      <c r="G88" s="9">
        <v>0</v>
      </c>
      <c r="H88" s="9">
        <f t="shared" si="7"/>
        <v>90224.099999999991</v>
      </c>
      <c r="I88" s="9">
        <v>38798.229999999996</v>
      </c>
      <c r="J88" s="9">
        <v>300747</v>
      </c>
    </row>
    <row r="89" spans="1:10" ht="15" thickBot="1" x14ac:dyDescent="0.35">
      <c r="A89" s="7" t="s">
        <v>105</v>
      </c>
      <c r="B89" s="8" t="s">
        <v>106</v>
      </c>
      <c r="C89" s="8">
        <v>30</v>
      </c>
      <c r="D89" s="8" t="s">
        <v>92</v>
      </c>
      <c r="E89" s="8" t="s">
        <v>178</v>
      </c>
      <c r="F89" s="9">
        <f t="shared" si="6"/>
        <v>96642</v>
      </c>
      <c r="G89" s="9">
        <v>0</v>
      </c>
      <c r="H89" s="9">
        <f t="shared" si="7"/>
        <v>41418</v>
      </c>
      <c r="I89" s="9">
        <v>17810.440999999999</v>
      </c>
      <c r="J89" s="9">
        <v>138060</v>
      </c>
    </row>
    <row r="90" spans="1:10" ht="15" thickBot="1" x14ac:dyDescent="0.35">
      <c r="A90" s="7" t="s">
        <v>107</v>
      </c>
      <c r="B90" s="8" t="s">
        <v>108</v>
      </c>
      <c r="C90" s="8">
        <v>30</v>
      </c>
      <c r="D90" s="8" t="s">
        <v>92</v>
      </c>
      <c r="E90" s="8" t="s">
        <v>178</v>
      </c>
      <c r="F90" s="9">
        <f t="shared" si="6"/>
        <v>576999.5</v>
      </c>
      <c r="G90" s="9">
        <v>0</v>
      </c>
      <c r="H90" s="9">
        <f t="shared" si="7"/>
        <v>247285.5</v>
      </c>
      <c r="I90" s="9">
        <v>106477.10300000006</v>
      </c>
      <c r="J90" s="9">
        <v>824285</v>
      </c>
    </row>
    <row r="91" spans="1:10" ht="15" thickBot="1" x14ac:dyDescent="0.35">
      <c r="A91" s="7" t="s">
        <v>107</v>
      </c>
      <c r="B91" s="8" t="s">
        <v>108</v>
      </c>
      <c r="C91" s="8">
        <v>10</v>
      </c>
      <c r="D91" s="8" t="s">
        <v>92</v>
      </c>
      <c r="E91" s="8" t="s">
        <v>178</v>
      </c>
      <c r="F91" s="9">
        <f>J91*0.9</f>
        <v>504.90000000000003</v>
      </c>
      <c r="G91" s="9">
        <v>0</v>
      </c>
      <c r="H91" s="9">
        <f>J91*0.1</f>
        <v>56.1</v>
      </c>
      <c r="I91" s="9">
        <v>79.471000000000004</v>
      </c>
      <c r="J91" s="9">
        <v>561</v>
      </c>
    </row>
    <row r="92" spans="1:10" ht="15" thickBot="1" x14ac:dyDescent="0.35">
      <c r="A92" s="7" t="s">
        <v>109</v>
      </c>
      <c r="B92" s="8" t="s">
        <v>110</v>
      </c>
      <c r="C92" s="8">
        <v>30</v>
      </c>
      <c r="D92" s="8" t="s">
        <v>92</v>
      </c>
      <c r="E92" s="8" t="s">
        <v>178</v>
      </c>
      <c r="F92" s="9">
        <f t="shared" si="6"/>
        <v>1082271.3999999999</v>
      </c>
      <c r="G92" s="9">
        <v>0</v>
      </c>
      <c r="H92" s="9">
        <f t="shared" si="7"/>
        <v>463830.6</v>
      </c>
      <c r="I92" s="9">
        <v>200913.50700000001</v>
      </c>
      <c r="J92" s="9">
        <v>1546102</v>
      </c>
    </row>
    <row r="93" spans="1:10" ht="15" thickBot="1" x14ac:dyDescent="0.35">
      <c r="A93" s="7" t="s">
        <v>109</v>
      </c>
      <c r="B93" s="8" t="s">
        <v>110</v>
      </c>
      <c r="C93" s="8">
        <v>10</v>
      </c>
      <c r="D93" s="8" t="s">
        <v>92</v>
      </c>
      <c r="E93" s="8" t="s">
        <v>178</v>
      </c>
      <c r="F93" s="9">
        <f>J93*0.9</f>
        <v>177471.9</v>
      </c>
      <c r="G93" s="9">
        <v>0</v>
      </c>
      <c r="H93" s="9">
        <f>J93*0.1</f>
        <v>19719.100000000002</v>
      </c>
      <c r="I93" s="9">
        <v>27931.534</v>
      </c>
      <c r="J93" s="9">
        <v>197191</v>
      </c>
    </row>
    <row r="94" spans="1:10" ht="15" thickBot="1" x14ac:dyDescent="0.35">
      <c r="A94" s="7" t="s">
        <v>111</v>
      </c>
      <c r="B94" s="8" t="s">
        <v>112</v>
      </c>
      <c r="C94" s="8">
        <v>30</v>
      </c>
      <c r="D94" s="8" t="s">
        <v>92</v>
      </c>
      <c r="E94" s="8" t="s">
        <v>178</v>
      </c>
      <c r="F94" s="9">
        <f t="shared" si="6"/>
        <v>383303.19999999995</v>
      </c>
      <c r="G94" s="9">
        <v>0</v>
      </c>
      <c r="H94" s="9">
        <f t="shared" si="7"/>
        <v>164272.79999999999</v>
      </c>
      <c r="I94" s="9">
        <v>70834.874000000011</v>
      </c>
      <c r="J94" s="9">
        <v>547576</v>
      </c>
    </row>
    <row r="95" spans="1:10" ht="15" thickBot="1" x14ac:dyDescent="0.35">
      <c r="A95" s="7" t="s">
        <v>111</v>
      </c>
      <c r="B95" s="8" t="s">
        <v>112</v>
      </c>
      <c r="C95" s="8">
        <v>10</v>
      </c>
      <c r="D95" s="8" t="s">
        <v>92</v>
      </c>
      <c r="E95" s="8" t="s">
        <v>178</v>
      </c>
      <c r="F95" s="9">
        <f>J95*0.9</f>
        <v>7907.4000000000005</v>
      </c>
      <c r="G95" s="9">
        <v>0</v>
      </c>
      <c r="H95" s="9">
        <f>J95*0.1</f>
        <v>878.6</v>
      </c>
      <c r="I95" s="9">
        <v>1244.57</v>
      </c>
      <c r="J95" s="9">
        <v>8786</v>
      </c>
    </row>
    <row r="96" spans="1:10" ht="15" thickBot="1" x14ac:dyDescent="0.35">
      <c r="A96" s="7" t="s">
        <v>113</v>
      </c>
      <c r="B96" s="8" t="s">
        <v>114</v>
      </c>
      <c r="C96" s="8">
        <v>30</v>
      </c>
      <c r="D96" s="8" t="s">
        <v>92</v>
      </c>
      <c r="E96" s="8" t="s">
        <v>178</v>
      </c>
      <c r="F96" s="9">
        <f t="shared" si="6"/>
        <v>495102.99999999994</v>
      </c>
      <c r="G96" s="9">
        <v>0</v>
      </c>
      <c r="H96" s="9">
        <f t="shared" si="7"/>
        <v>212187</v>
      </c>
      <c r="I96" s="9">
        <v>91383.218999999983</v>
      </c>
      <c r="J96" s="9">
        <v>707290</v>
      </c>
    </row>
    <row r="97" spans="1:10" ht="15" thickBot="1" x14ac:dyDescent="0.35">
      <c r="A97" s="7" t="s">
        <v>113</v>
      </c>
      <c r="B97" s="8" t="s">
        <v>114</v>
      </c>
      <c r="C97" s="8">
        <v>10</v>
      </c>
      <c r="D97" s="8" t="s">
        <v>92</v>
      </c>
      <c r="E97" s="8" t="s">
        <v>178</v>
      </c>
      <c r="F97" s="9">
        <f>J97*0.9</f>
        <v>1183.5</v>
      </c>
      <c r="G97" s="9">
        <v>0</v>
      </c>
      <c r="H97" s="9">
        <f>J97*0.1</f>
        <v>131.5</v>
      </c>
      <c r="I97" s="9">
        <v>186.37200000000001</v>
      </c>
      <c r="J97" s="9">
        <v>1315</v>
      </c>
    </row>
    <row r="98" spans="1:10" ht="15" thickBot="1" x14ac:dyDescent="0.35">
      <c r="A98" s="7" t="s">
        <v>115</v>
      </c>
      <c r="B98" s="8" t="s">
        <v>116</v>
      </c>
      <c r="C98" s="8">
        <v>30</v>
      </c>
      <c r="D98" s="8" t="s">
        <v>92</v>
      </c>
      <c r="E98" s="8" t="s">
        <v>178</v>
      </c>
      <c r="F98" s="9">
        <f t="shared" si="6"/>
        <v>109607.4</v>
      </c>
      <c r="G98" s="9">
        <v>0</v>
      </c>
      <c r="H98" s="9">
        <f t="shared" si="7"/>
        <v>46974.6</v>
      </c>
      <c r="I98" s="9">
        <v>20244.020000000004</v>
      </c>
      <c r="J98" s="9">
        <v>156582</v>
      </c>
    </row>
    <row r="99" spans="1:10" ht="15" thickBot="1" x14ac:dyDescent="0.35">
      <c r="A99" s="7" t="s">
        <v>115</v>
      </c>
      <c r="B99" s="8" t="s">
        <v>116</v>
      </c>
      <c r="C99" s="8">
        <v>10</v>
      </c>
      <c r="D99" s="8" t="s">
        <v>92</v>
      </c>
      <c r="E99" s="8" t="s">
        <v>178</v>
      </c>
      <c r="F99" s="9">
        <f>J99*0.9</f>
        <v>156.6</v>
      </c>
      <c r="G99" s="9">
        <v>0</v>
      </c>
      <c r="H99" s="9">
        <f>J99*0.1</f>
        <v>17.400000000000002</v>
      </c>
      <c r="I99" s="9">
        <v>24.687999999999999</v>
      </c>
      <c r="J99" s="9">
        <v>174</v>
      </c>
    </row>
    <row r="100" spans="1:10" ht="15" thickBot="1" x14ac:dyDescent="0.35">
      <c r="A100" s="7" t="s">
        <v>117</v>
      </c>
      <c r="B100" s="8" t="s">
        <v>118</v>
      </c>
      <c r="C100" s="8">
        <v>30</v>
      </c>
      <c r="D100" s="8" t="s">
        <v>92</v>
      </c>
      <c r="E100" s="8" t="s">
        <v>178</v>
      </c>
      <c r="F100" s="9">
        <f t="shared" si="6"/>
        <v>761668.00499999989</v>
      </c>
      <c r="G100" s="9">
        <v>0</v>
      </c>
      <c r="H100" s="9">
        <f t="shared" si="7"/>
        <v>326429.14499999996</v>
      </c>
      <c r="I100" s="9">
        <v>140732.36099999998</v>
      </c>
      <c r="J100" s="9">
        <v>1088097.1499999999</v>
      </c>
    </row>
    <row r="101" spans="1:10" ht="15" thickBot="1" x14ac:dyDescent="0.35">
      <c r="A101" s="7" t="s">
        <v>117</v>
      </c>
      <c r="B101" s="8" t="s">
        <v>118</v>
      </c>
      <c r="C101" s="8">
        <v>10</v>
      </c>
      <c r="D101" s="8" t="s">
        <v>92</v>
      </c>
      <c r="E101" s="8" t="s">
        <v>178</v>
      </c>
      <c r="F101" s="9">
        <f>J101*0.9</f>
        <v>1092.6000000000001</v>
      </c>
      <c r="G101" s="9">
        <v>0</v>
      </c>
      <c r="H101" s="9">
        <f>J101*0.1</f>
        <v>121.4</v>
      </c>
      <c r="I101" s="9">
        <v>171.89</v>
      </c>
      <c r="J101" s="9">
        <v>1214</v>
      </c>
    </row>
    <row r="102" spans="1:10" ht="15" thickBot="1" x14ac:dyDescent="0.35">
      <c r="A102" s="7" t="s">
        <v>119</v>
      </c>
      <c r="B102" s="8" t="s">
        <v>120</v>
      </c>
      <c r="C102" s="8">
        <v>30</v>
      </c>
      <c r="D102" s="8" t="s">
        <v>92</v>
      </c>
      <c r="E102" s="8" t="s">
        <v>178</v>
      </c>
      <c r="F102" s="9">
        <f t="shared" si="6"/>
        <v>491437.1</v>
      </c>
      <c r="G102" s="9">
        <v>0</v>
      </c>
      <c r="H102" s="9">
        <f t="shared" si="7"/>
        <v>210615.9</v>
      </c>
      <c r="I102" s="9">
        <v>90625.31299999998</v>
      </c>
      <c r="J102" s="9">
        <v>702053</v>
      </c>
    </row>
    <row r="103" spans="1:10" ht="15" thickBot="1" x14ac:dyDescent="0.35">
      <c r="A103" s="7" t="s">
        <v>119</v>
      </c>
      <c r="B103" s="8" t="s">
        <v>120</v>
      </c>
      <c r="C103" s="8">
        <v>10</v>
      </c>
      <c r="D103" s="8" t="s">
        <v>92</v>
      </c>
      <c r="E103" s="8" t="s">
        <v>178</v>
      </c>
      <c r="F103" s="9">
        <f>J103*0.9</f>
        <v>177.3</v>
      </c>
      <c r="G103" s="9">
        <v>0</v>
      </c>
      <c r="H103" s="9">
        <f>J103*0.1</f>
        <v>19.700000000000003</v>
      </c>
      <c r="I103" s="9">
        <v>27.913</v>
      </c>
      <c r="J103" s="9">
        <v>197</v>
      </c>
    </row>
    <row r="104" spans="1:10" ht="15" thickBot="1" x14ac:dyDescent="0.35">
      <c r="A104" s="7" t="s">
        <v>121</v>
      </c>
      <c r="B104" s="8" t="s">
        <v>122</v>
      </c>
      <c r="C104" s="8">
        <v>30</v>
      </c>
      <c r="D104" s="8" t="s">
        <v>92</v>
      </c>
      <c r="E104" s="8" t="s">
        <v>178</v>
      </c>
      <c r="F104" s="9">
        <f t="shared" si="6"/>
        <v>480696.99999999994</v>
      </c>
      <c r="G104" s="9">
        <v>0</v>
      </c>
      <c r="H104" s="9">
        <f t="shared" si="7"/>
        <v>206013</v>
      </c>
      <c r="I104" s="9">
        <v>88589.362000000008</v>
      </c>
      <c r="J104" s="9">
        <v>686710</v>
      </c>
    </row>
    <row r="105" spans="1:10" ht="15" thickBot="1" x14ac:dyDescent="0.35">
      <c r="A105" s="7" t="s">
        <v>123</v>
      </c>
      <c r="B105" s="8" t="s">
        <v>124</v>
      </c>
      <c r="C105" s="8">
        <v>30</v>
      </c>
      <c r="D105" s="8" t="s">
        <v>92</v>
      </c>
      <c r="E105" s="8" t="s">
        <v>178</v>
      </c>
      <c r="F105" s="9">
        <f t="shared" si="6"/>
        <v>113552.59999999999</v>
      </c>
      <c r="G105" s="9">
        <v>0</v>
      </c>
      <c r="H105" s="9">
        <f t="shared" si="7"/>
        <v>48665.4</v>
      </c>
      <c r="I105" s="9">
        <v>20927.135999999999</v>
      </c>
      <c r="J105" s="9">
        <v>162218</v>
      </c>
    </row>
    <row r="106" spans="1:10" ht="15" thickBot="1" x14ac:dyDescent="0.35">
      <c r="A106" s="7" t="s">
        <v>125</v>
      </c>
      <c r="B106" s="8" t="s">
        <v>126</v>
      </c>
      <c r="C106" s="8">
        <v>30</v>
      </c>
      <c r="D106" s="8" t="s">
        <v>92</v>
      </c>
      <c r="E106" s="8" t="s">
        <v>178</v>
      </c>
      <c r="F106" s="9">
        <f t="shared" si="6"/>
        <v>1315122.487</v>
      </c>
      <c r="G106" s="9">
        <v>0</v>
      </c>
      <c r="H106" s="9">
        <f t="shared" si="7"/>
        <v>563623.92300000007</v>
      </c>
      <c r="I106" s="9">
        <v>243667.04099999994</v>
      </c>
      <c r="J106" s="9">
        <v>1878746.4100000001</v>
      </c>
    </row>
    <row r="107" spans="1:10" ht="15" thickBot="1" x14ac:dyDescent="0.35">
      <c r="A107" s="7" t="s">
        <v>125</v>
      </c>
      <c r="B107" s="8" t="s">
        <v>126</v>
      </c>
      <c r="C107" s="8">
        <v>10</v>
      </c>
      <c r="D107" s="8" t="s">
        <v>92</v>
      </c>
      <c r="E107" s="8" t="s">
        <v>178</v>
      </c>
      <c r="F107" s="9">
        <f>J107*0.9</f>
        <v>46003.950000000004</v>
      </c>
      <c r="G107" s="9">
        <v>0</v>
      </c>
      <c r="H107" s="9">
        <f>J107*0.1</f>
        <v>5111.55</v>
      </c>
      <c r="I107" s="9">
        <v>7240.4740000000002</v>
      </c>
      <c r="J107" s="9">
        <v>51115.5</v>
      </c>
    </row>
    <row r="108" spans="1:10" ht="15" thickBot="1" x14ac:dyDescent="0.35">
      <c r="A108" s="7" t="s">
        <v>127</v>
      </c>
      <c r="B108" s="8" t="s">
        <v>128</v>
      </c>
      <c r="C108" s="8">
        <v>30</v>
      </c>
      <c r="D108" s="8" t="s">
        <v>92</v>
      </c>
      <c r="E108" s="8" t="s">
        <v>178</v>
      </c>
      <c r="F108" s="9">
        <f t="shared" si="6"/>
        <v>696899</v>
      </c>
      <c r="G108" s="9">
        <v>0</v>
      </c>
      <c r="H108" s="9">
        <f t="shared" si="7"/>
        <v>298671</v>
      </c>
      <c r="I108" s="9">
        <v>128735.17800000003</v>
      </c>
      <c r="J108" s="9">
        <v>995570</v>
      </c>
    </row>
    <row r="109" spans="1:10" ht="15" thickBot="1" x14ac:dyDescent="0.35">
      <c r="A109" s="7" t="s">
        <v>127</v>
      </c>
      <c r="B109" s="8" t="s">
        <v>128</v>
      </c>
      <c r="C109" s="8">
        <v>10</v>
      </c>
      <c r="D109" s="8" t="s">
        <v>92</v>
      </c>
      <c r="E109" s="8" t="s">
        <v>178</v>
      </c>
      <c r="F109" s="9">
        <f>J109*0.9</f>
        <v>3601.8</v>
      </c>
      <c r="G109" s="9">
        <v>0</v>
      </c>
      <c r="H109" s="9">
        <f>J109*0.1</f>
        <v>400.20000000000005</v>
      </c>
      <c r="I109" s="9">
        <v>566.79499999999996</v>
      </c>
      <c r="J109" s="9">
        <v>4002</v>
      </c>
    </row>
    <row r="110" spans="1:10" ht="15" thickBot="1" x14ac:dyDescent="0.35">
      <c r="A110" s="7" t="s">
        <v>129</v>
      </c>
      <c r="B110" s="8" t="s">
        <v>130</v>
      </c>
      <c r="C110" s="8">
        <v>30</v>
      </c>
      <c r="D110" s="8" t="s">
        <v>92</v>
      </c>
      <c r="E110" s="8" t="s">
        <v>178</v>
      </c>
      <c r="F110" s="9">
        <f t="shared" si="6"/>
        <v>257012.69999999998</v>
      </c>
      <c r="G110" s="9">
        <v>0</v>
      </c>
      <c r="H110" s="9">
        <f t="shared" si="7"/>
        <v>110148.3</v>
      </c>
      <c r="I110" s="9">
        <v>47535.411999999997</v>
      </c>
      <c r="J110" s="9">
        <v>367161</v>
      </c>
    </row>
    <row r="111" spans="1:10" ht="15" thickBot="1" x14ac:dyDescent="0.35">
      <c r="A111" s="7" t="s">
        <v>129</v>
      </c>
      <c r="B111" s="8" t="s">
        <v>130</v>
      </c>
      <c r="C111" s="8">
        <v>10</v>
      </c>
      <c r="D111" s="8" t="s">
        <v>92</v>
      </c>
      <c r="E111" s="8" t="s">
        <v>178</v>
      </c>
      <c r="F111" s="9">
        <f>J111*0.9</f>
        <v>659.7</v>
      </c>
      <c r="G111" s="9">
        <v>0</v>
      </c>
      <c r="H111" s="9">
        <f>J111*0.1</f>
        <v>73.3</v>
      </c>
      <c r="I111" s="9">
        <v>103.786</v>
      </c>
      <c r="J111" s="9">
        <v>733</v>
      </c>
    </row>
    <row r="112" spans="1:10" ht="15" thickBot="1" x14ac:dyDescent="0.35">
      <c r="A112" s="7" t="s">
        <v>131</v>
      </c>
      <c r="B112" s="8" t="s">
        <v>132</v>
      </c>
      <c r="C112" s="8">
        <v>30</v>
      </c>
      <c r="D112" s="8" t="s">
        <v>92</v>
      </c>
      <c r="E112" s="8" t="s">
        <v>178</v>
      </c>
      <c r="F112" s="9">
        <f t="shared" si="6"/>
        <v>89047</v>
      </c>
      <c r="G112" s="9">
        <v>0</v>
      </c>
      <c r="H112" s="9">
        <f t="shared" si="7"/>
        <v>38163</v>
      </c>
      <c r="I112" s="9">
        <v>16410.644</v>
      </c>
      <c r="J112" s="9">
        <v>127210</v>
      </c>
    </row>
    <row r="113" spans="1:10" ht="15" thickBot="1" x14ac:dyDescent="0.35">
      <c r="A113" s="7" t="s">
        <v>133</v>
      </c>
      <c r="B113" s="8" t="s">
        <v>134</v>
      </c>
      <c r="C113" s="8">
        <v>30</v>
      </c>
      <c r="D113" s="8" t="s">
        <v>92</v>
      </c>
      <c r="E113" s="8" t="s">
        <v>178</v>
      </c>
      <c r="F113" s="9">
        <f t="shared" si="6"/>
        <v>200384.8</v>
      </c>
      <c r="G113" s="9">
        <v>0</v>
      </c>
      <c r="H113" s="9">
        <f t="shared" si="7"/>
        <v>85879.2</v>
      </c>
      <c r="I113" s="9">
        <v>36929.973999999995</v>
      </c>
      <c r="J113" s="9">
        <v>286264</v>
      </c>
    </row>
    <row r="114" spans="1:10" ht="15" thickBot="1" x14ac:dyDescent="0.35">
      <c r="A114" s="7" t="s">
        <v>135</v>
      </c>
      <c r="B114" s="8" t="s">
        <v>136</v>
      </c>
      <c r="C114" s="8">
        <v>30</v>
      </c>
      <c r="D114" s="8" t="s">
        <v>92</v>
      </c>
      <c r="E114" s="8" t="s">
        <v>178</v>
      </c>
      <c r="F114" s="9">
        <f t="shared" si="6"/>
        <v>118701.09999999999</v>
      </c>
      <c r="G114" s="9">
        <v>0</v>
      </c>
      <c r="H114" s="9">
        <f t="shared" si="7"/>
        <v>50871.9</v>
      </c>
      <c r="I114" s="9">
        <v>22082.086999999992</v>
      </c>
      <c r="J114" s="9">
        <v>169573</v>
      </c>
    </row>
    <row r="115" spans="1:10" ht="15" thickBot="1" x14ac:dyDescent="0.35">
      <c r="A115" s="7" t="s">
        <v>135</v>
      </c>
      <c r="B115" s="8" t="s">
        <v>136</v>
      </c>
      <c r="C115" s="8">
        <v>10</v>
      </c>
      <c r="D115" s="8" t="s">
        <v>92</v>
      </c>
      <c r="E115" s="8" t="s">
        <v>178</v>
      </c>
      <c r="F115" s="9">
        <f>J115*0.9</f>
        <v>753.30000000000007</v>
      </c>
      <c r="G115" s="9">
        <v>0</v>
      </c>
      <c r="H115" s="9">
        <f>J115*0.1</f>
        <v>83.7</v>
      </c>
      <c r="I115" s="9">
        <v>118.595</v>
      </c>
      <c r="J115" s="9">
        <v>837</v>
      </c>
    </row>
    <row r="116" spans="1:10" ht="15" thickBot="1" x14ac:dyDescent="0.35">
      <c r="A116" s="7" t="s">
        <v>137</v>
      </c>
      <c r="B116" s="8" t="s">
        <v>138</v>
      </c>
      <c r="C116" s="8">
        <v>30</v>
      </c>
      <c r="D116" s="8" t="s">
        <v>92</v>
      </c>
      <c r="E116" s="8" t="s">
        <v>178</v>
      </c>
      <c r="F116" s="9">
        <f t="shared" si="6"/>
        <v>388925.6</v>
      </c>
      <c r="G116" s="9">
        <v>0</v>
      </c>
      <c r="H116" s="9">
        <f t="shared" si="7"/>
        <v>166682.4</v>
      </c>
      <c r="I116" s="9">
        <v>72054.767000000007</v>
      </c>
      <c r="J116" s="9">
        <v>555608</v>
      </c>
    </row>
    <row r="117" spans="1:10" ht="15" thickBot="1" x14ac:dyDescent="0.35">
      <c r="A117" s="7" t="s">
        <v>137</v>
      </c>
      <c r="B117" s="8" t="s">
        <v>138</v>
      </c>
      <c r="C117" s="8">
        <v>10</v>
      </c>
      <c r="D117" s="8" t="s">
        <v>92</v>
      </c>
      <c r="E117" s="8" t="s">
        <v>178</v>
      </c>
      <c r="F117" s="9">
        <f>J117*0.9</f>
        <v>261.90000000000003</v>
      </c>
      <c r="G117" s="9">
        <v>0</v>
      </c>
      <c r="H117" s="9">
        <f>J117*0.1</f>
        <v>29.1</v>
      </c>
      <c r="I117" s="9">
        <v>41.274000000000001</v>
      </c>
      <c r="J117" s="9">
        <v>291</v>
      </c>
    </row>
    <row r="118" spans="1:10" ht="15" thickBot="1" x14ac:dyDescent="0.35">
      <c r="A118" s="7" t="s">
        <v>139</v>
      </c>
      <c r="B118" s="8" t="s">
        <v>140</v>
      </c>
      <c r="C118" s="8">
        <v>30</v>
      </c>
      <c r="D118" s="8" t="s">
        <v>141</v>
      </c>
      <c r="E118" s="8" t="s">
        <v>178</v>
      </c>
      <c r="F118" s="9">
        <f t="shared" si="6"/>
        <v>423331.3</v>
      </c>
      <c r="G118" s="9">
        <v>0</v>
      </c>
      <c r="H118" s="9">
        <f t="shared" si="7"/>
        <v>181427.69999999998</v>
      </c>
      <c r="I118" s="9">
        <v>78114.217999999993</v>
      </c>
      <c r="J118" s="9">
        <v>604759</v>
      </c>
    </row>
    <row r="119" spans="1:10" ht="15" thickBot="1" x14ac:dyDescent="0.35">
      <c r="A119" s="7" t="s">
        <v>142</v>
      </c>
      <c r="B119" s="8" t="s">
        <v>143</v>
      </c>
      <c r="C119" s="8">
        <v>30</v>
      </c>
      <c r="D119" s="8" t="s">
        <v>141</v>
      </c>
      <c r="E119" s="8" t="s">
        <v>178</v>
      </c>
      <c r="F119" s="9">
        <f t="shared" si="6"/>
        <v>529007.5</v>
      </c>
      <c r="G119" s="9">
        <v>0</v>
      </c>
      <c r="H119" s="9">
        <f t="shared" si="7"/>
        <v>226717.5</v>
      </c>
      <c r="I119" s="9">
        <v>98738.178000000014</v>
      </c>
      <c r="J119" s="9">
        <v>755725</v>
      </c>
    </row>
    <row r="120" spans="1:10" ht="15" thickBot="1" x14ac:dyDescent="0.35">
      <c r="A120" s="7" t="s">
        <v>142</v>
      </c>
      <c r="B120" s="8" t="s">
        <v>143</v>
      </c>
      <c r="C120" s="8">
        <v>10</v>
      </c>
      <c r="D120" s="8" t="s">
        <v>141</v>
      </c>
      <c r="E120" s="8" t="s">
        <v>178</v>
      </c>
      <c r="F120" s="9">
        <f>J120*0.9</f>
        <v>54297</v>
      </c>
      <c r="G120" s="9">
        <v>0</v>
      </c>
      <c r="H120" s="9">
        <f>J120*0.1</f>
        <v>6033</v>
      </c>
      <c r="I120" s="9">
        <v>8545.6370000000006</v>
      </c>
      <c r="J120" s="9">
        <v>60330</v>
      </c>
    </row>
    <row r="121" spans="1:10" ht="15" thickBot="1" x14ac:dyDescent="0.35">
      <c r="A121" s="7" t="s">
        <v>144</v>
      </c>
      <c r="B121" s="8" t="s">
        <v>145</v>
      </c>
      <c r="C121" s="8">
        <v>30</v>
      </c>
      <c r="D121" s="8" t="s">
        <v>141</v>
      </c>
      <c r="E121" s="8" t="s">
        <v>178</v>
      </c>
      <c r="F121" s="9">
        <f t="shared" si="6"/>
        <v>1067262.7</v>
      </c>
      <c r="G121" s="9">
        <v>0</v>
      </c>
      <c r="H121" s="9">
        <f t="shared" si="7"/>
        <v>457398.3</v>
      </c>
      <c r="I121" s="9">
        <v>197861.40699999995</v>
      </c>
      <c r="J121" s="9">
        <v>1524661</v>
      </c>
    </row>
    <row r="122" spans="1:10" ht="15" thickBot="1" x14ac:dyDescent="0.35">
      <c r="A122" s="7" t="s">
        <v>144</v>
      </c>
      <c r="B122" s="8" t="s">
        <v>145</v>
      </c>
      <c r="C122" s="8">
        <v>10</v>
      </c>
      <c r="D122" s="8" t="s">
        <v>141</v>
      </c>
      <c r="E122" s="8" t="s">
        <v>178</v>
      </c>
      <c r="F122" s="9">
        <f>J122*0.9</f>
        <v>7484.4000000000005</v>
      </c>
      <c r="G122" s="9">
        <v>0</v>
      </c>
      <c r="H122" s="9">
        <f>J122*0.1</f>
        <v>831.6</v>
      </c>
      <c r="I122" s="9">
        <v>1177.924</v>
      </c>
      <c r="J122" s="9">
        <v>8316</v>
      </c>
    </row>
    <row r="123" spans="1:10" ht="15" thickBot="1" x14ac:dyDescent="0.35">
      <c r="A123" s="7" t="s">
        <v>146</v>
      </c>
      <c r="B123" s="8" t="s">
        <v>147</v>
      </c>
      <c r="C123" s="8">
        <v>30</v>
      </c>
      <c r="D123" s="8" t="s">
        <v>141</v>
      </c>
      <c r="E123" s="8" t="s">
        <v>178</v>
      </c>
      <c r="F123" s="9">
        <f t="shared" si="6"/>
        <v>579138.69999999995</v>
      </c>
      <c r="G123" s="9">
        <v>0</v>
      </c>
      <c r="H123" s="9">
        <f t="shared" si="7"/>
        <v>248202.3</v>
      </c>
      <c r="I123" s="9">
        <v>106867.43800000004</v>
      </c>
      <c r="J123" s="9">
        <v>827341</v>
      </c>
    </row>
    <row r="124" spans="1:10" ht="15" thickBot="1" x14ac:dyDescent="0.35">
      <c r="A124" s="7" t="s">
        <v>146</v>
      </c>
      <c r="B124" s="8" t="s">
        <v>147</v>
      </c>
      <c r="C124" s="8">
        <v>10</v>
      </c>
      <c r="D124" s="8" t="s">
        <v>141</v>
      </c>
      <c r="E124" s="8" t="s">
        <v>178</v>
      </c>
      <c r="F124" s="9">
        <f>J124*0.9</f>
        <v>329.40000000000003</v>
      </c>
      <c r="G124" s="9">
        <v>0</v>
      </c>
      <c r="H124" s="9">
        <f>J124*0.1</f>
        <v>36.6</v>
      </c>
      <c r="I124" s="9">
        <v>51.814999999999998</v>
      </c>
      <c r="J124" s="9">
        <v>366</v>
      </c>
    </row>
    <row r="125" spans="1:10" ht="15" thickBot="1" x14ac:dyDescent="0.35">
      <c r="A125" s="7" t="s">
        <v>148</v>
      </c>
      <c r="B125" s="8" t="s">
        <v>149</v>
      </c>
      <c r="C125" s="8">
        <v>30</v>
      </c>
      <c r="D125" s="8" t="s">
        <v>141</v>
      </c>
      <c r="E125" s="8" t="s">
        <v>178</v>
      </c>
      <c r="F125" s="9">
        <f t="shared" si="6"/>
        <v>302888.59999999998</v>
      </c>
      <c r="G125" s="9">
        <v>0</v>
      </c>
      <c r="H125" s="9">
        <f t="shared" si="7"/>
        <v>129809.4</v>
      </c>
      <c r="I125" s="9">
        <v>55826.882000000005</v>
      </c>
      <c r="J125" s="9">
        <v>432698</v>
      </c>
    </row>
    <row r="126" spans="1:10" ht="15" thickBot="1" x14ac:dyDescent="0.35">
      <c r="A126" s="7" t="s">
        <v>150</v>
      </c>
      <c r="B126" s="8" t="s">
        <v>151</v>
      </c>
      <c r="C126" s="8">
        <v>30</v>
      </c>
      <c r="D126" s="8" t="s">
        <v>141</v>
      </c>
      <c r="E126" s="8" t="s">
        <v>178</v>
      </c>
      <c r="F126" s="9">
        <f t="shared" si="6"/>
        <v>294274.39999999997</v>
      </c>
      <c r="G126" s="9">
        <v>0</v>
      </c>
      <c r="H126" s="9">
        <f t="shared" si="7"/>
        <v>126117.59999999999</v>
      </c>
      <c r="I126" s="9">
        <v>54380.431000000011</v>
      </c>
      <c r="J126" s="9">
        <v>420392</v>
      </c>
    </row>
    <row r="127" spans="1:10" ht="15" thickBot="1" x14ac:dyDescent="0.35">
      <c r="A127" s="7" t="s">
        <v>152</v>
      </c>
      <c r="B127" s="8" t="s">
        <v>153</v>
      </c>
      <c r="C127" s="8">
        <v>30</v>
      </c>
      <c r="D127" s="8" t="s">
        <v>141</v>
      </c>
      <c r="E127" s="8" t="s">
        <v>178</v>
      </c>
      <c r="F127" s="9">
        <f t="shared" si="6"/>
        <v>344425.19999999995</v>
      </c>
      <c r="G127" s="9">
        <v>0</v>
      </c>
      <c r="H127" s="9">
        <f t="shared" si="7"/>
        <v>147610.79999999999</v>
      </c>
      <c r="I127" s="9">
        <v>63719.4</v>
      </c>
      <c r="J127" s="9">
        <v>492036</v>
      </c>
    </row>
    <row r="128" spans="1:10" ht="15" thickBot="1" x14ac:dyDescent="0.35">
      <c r="A128" s="7" t="s">
        <v>152</v>
      </c>
      <c r="B128" s="8" t="s">
        <v>153</v>
      </c>
      <c r="C128" s="8">
        <v>10</v>
      </c>
      <c r="D128" s="8" t="s">
        <v>141</v>
      </c>
      <c r="E128" s="8" t="s">
        <v>178</v>
      </c>
      <c r="F128" s="9">
        <f>J128*0.9</f>
        <v>18680.400000000001</v>
      </c>
      <c r="G128" s="9">
        <v>0</v>
      </c>
      <c r="H128" s="9">
        <f>J128*0.1</f>
        <v>2075.6</v>
      </c>
      <c r="I128" s="9">
        <v>2940.0709999999999</v>
      </c>
      <c r="J128" s="9">
        <v>20756</v>
      </c>
    </row>
    <row r="129" spans="1:10" ht="15" thickBot="1" x14ac:dyDescent="0.35">
      <c r="A129" s="7" t="s">
        <v>154</v>
      </c>
      <c r="B129" s="8" t="s">
        <v>155</v>
      </c>
      <c r="C129" s="8">
        <v>30</v>
      </c>
      <c r="D129" s="8" t="s">
        <v>141</v>
      </c>
      <c r="E129" s="8" t="s">
        <v>178</v>
      </c>
      <c r="F129" s="9">
        <f t="shared" si="6"/>
        <v>444573.5</v>
      </c>
      <c r="G129" s="9">
        <v>0</v>
      </c>
      <c r="H129" s="9">
        <f t="shared" si="7"/>
        <v>190531.5</v>
      </c>
      <c r="I129" s="9">
        <v>82157.470000000016</v>
      </c>
      <c r="J129" s="9">
        <v>635105</v>
      </c>
    </row>
    <row r="130" spans="1:10" ht="15" thickBot="1" x14ac:dyDescent="0.35">
      <c r="A130" s="7" t="s">
        <v>154</v>
      </c>
      <c r="B130" s="8" t="s">
        <v>155</v>
      </c>
      <c r="C130" s="8">
        <v>10</v>
      </c>
      <c r="D130" s="8" t="s">
        <v>141</v>
      </c>
      <c r="E130" s="8" t="s">
        <v>178</v>
      </c>
      <c r="F130" s="9">
        <f>J130*0.9</f>
        <v>25821</v>
      </c>
      <c r="G130" s="9">
        <v>0</v>
      </c>
      <c r="H130" s="9">
        <f>J130*0.1</f>
        <v>2869</v>
      </c>
      <c r="I130" s="9">
        <v>4063.884</v>
      </c>
      <c r="J130" s="9">
        <v>28690</v>
      </c>
    </row>
    <row r="131" spans="1:10" ht="15" thickBot="1" x14ac:dyDescent="0.35">
      <c r="A131" s="7" t="s">
        <v>156</v>
      </c>
      <c r="B131" s="8" t="s">
        <v>157</v>
      </c>
      <c r="C131" s="8">
        <v>30</v>
      </c>
      <c r="D131" s="8" t="s">
        <v>141</v>
      </c>
      <c r="E131" s="8" t="s">
        <v>178</v>
      </c>
      <c r="F131" s="9">
        <f t="shared" si="6"/>
        <v>291788</v>
      </c>
      <c r="G131" s="9">
        <v>0</v>
      </c>
      <c r="H131" s="9">
        <f t="shared" si="7"/>
        <v>125052</v>
      </c>
      <c r="I131" s="9">
        <v>53775.006000000008</v>
      </c>
      <c r="J131" s="9">
        <v>416840</v>
      </c>
    </row>
    <row r="132" spans="1:10" ht="15" thickBot="1" x14ac:dyDescent="0.35">
      <c r="A132" s="7" t="s">
        <v>158</v>
      </c>
      <c r="B132" s="8" t="s">
        <v>159</v>
      </c>
      <c r="C132" s="8">
        <v>30</v>
      </c>
      <c r="D132" s="8" t="s">
        <v>141</v>
      </c>
      <c r="E132" s="8" t="s">
        <v>178</v>
      </c>
      <c r="F132" s="9">
        <f t="shared" si="6"/>
        <v>241784.19999999998</v>
      </c>
      <c r="G132" s="9">
        <v>0</v>
      </c>
      <c r="H132" s="9">
        <f t="shared" si="7"/>
        <v>103621.8</v>
      </c>
      <c r="I132" s="9">
        <v>44559.55999999999</v>
      </c>
      <c r="J132" s="9">
        <v>345406</v>
      </c>
    </row>
    <row r="133" spans="1:10" ht="15" thickBot="1" x14ac:dyDescent="0.35">
      <c r="A133" s="7" t="s">
        <v>160</v>
      </c>
      <c r="B133" s="8" t="s">
        <v>161</v>
      </c>
      <c r="C133" s="8">
        <v>30</v>
      </c>
      <c r="D133" s="8" t="s">
        <v>141</v>
      </c>
      <c r="E133" s="8" t="s">
        <v>178</v>
      </c>
      <c r="F133" s="9">
        <f t="shared" si="6"/>
        <v>182394.8</v>
      </c>
      <c r="G133" s="9">
        <v>0</v>
      </c>
      <c r="H133" s="9">
        <f t="shared" si="7"/>
        <v>78169.2</v>
      </c>
      <c r="I133" s="9">
        <v>33662.116000000002</v>
      </c>
      <c r="J133" s="9">
        <v>260564</v>
      </c>
    </row>
    <row r="134" spans="1:10" ht="15" thickBot="1" x14ac:dyDescent="0.35">
      <c r="A134" s="7" t="s">
        <v>160</v>
      </c>
      <c r="B134" s="8" t="s">
        <v>161</v>
      </c>
      <c r="C134" s="8">
        <v>10</v>
      </c>
      <c r="D134" s="8" t="s">
        <v>141</v>
      </c>
      <c r="E134" s="8" t="s">
        <v>178</v>
      </c>
      <c r="F134" s="9">
        <f>J134*0.9</f>
        <v>9743.4</v>
      </c>
      <c r="G134" s="9">
        <v>0</v>
      </c>
      <c r="H134" s="9">
        <f>J134*0.1</f>
        <v>1082.6000000000001</v>
      </c>
      <c r="I134" s="9">
        <v>1533.4849999999999</v>
      </c>
      <c r="J134" s="9">
        <v>10826</v>
      </c>
    </row>
    <row r="135" spans="1:10" ht="15" thickBot="1" x14ac:dyDescent="0.35">
      <c r="A135" s="7" t="s">
        <v>162</v>
      </c>
      <c r="B135" s="8" t="s">
        <v>163</v>
      </c>
      <c r="C135" s="8">
        <v>30</v>
      </c>
      <c r="D135" s="8" t="s">
        <v>141</v>
      </c>
      <c r="E135" s="8" t="s">
        <v>178</v>
      </c>
      <c r="F135" s="9">
        <f t="shared" si="6"/>
        <v>367231.89999999997</v>
      </c>
      <c r="G135" s="9">
        <v>0</v>
      </c>
      <c r="H135" s="9">
        <f t="shared" si="7"/>
        <v>157385.1</v>
      </c>
      <c r="I135" s="9">
        <v>67678.337</v>
      </c>
      <c r="J135" s="9">
        <v>524617</v>
      </c>
    </row>
    <row r="136" spans="1:10" ht="15" thickBot="1" x14ac:dyDescent="0.35">
      <c r="A136" s="7" t="s">
        <v>164</v>
      </c>
      <c r="B136" s="8" t="s">
        <v>165</v>
      </c>
      <c r="C136" s="8">
        <v>30</v>
      </c>
      <c r="D136" s="8" t="s">
        <v>141</v>
      </c>
      <c r="E136" s="8" t="s">
        <v>178</v>
      </c>
      <c r="F136" s="9">
        <f t="shared" si="6"/>
        <v>173137.3</v>
      </c>
      <c r="G136" s="9">
        <v>0</v>
      </c>
      <c r="H136" s="9">
        <f t="shared" si="7"/>
        <v>74201.7</v>
      </c>
      <c r="I136" s="9">
        <v>32512.551000000003</v>
      </c>
      <c r="J136" s="9">
        <v>247339</v>
      </c>
    </row>
    <row r="137" spans="1:10" ht="15" thickBot="1" x14ac:dyDescent="0.35">
      <c r="A137" s="7" t="s">
        <v>164</v>
      </c>
      <c r="B137" s="8" t="s">
        <v>165</v>
      </c>
      <c r="C137" s="8">
        <v>10</v>
      </c>
      <c r="D137" s="8" t="s">
        <v>141</v>
      </c>
      <c r="E137" s="8" t="s">
        <v>178</v>
      </c>
      <c r="F137" s="9">
        <f>J137*0.9</f>
        <v>2417.4</v>
      </c>
      <c r="G137" s="9">
        <v>0</v>
      </c>
      <c r="H137" s="9">
        <f>J137*0.1</f>
        <v>268.60000000000002</v>
      </c>
      <c r="I137" s="9">
        <v>380.53</v>
      </c>
      <c r="J137" s="9">
        <v>2686</v>
      </c>
    </row>
    <row r="138" spans="1:10" ht="15" thickBot="1" x14ac:dyDescent="0.35">
      <c r="A138" s="7" t="s">
        <v>166</v>
      </c>
      <c r="B138" s="8" t="s">
        <v>167</v>
      </c>
      <c r="C138" s="8">
        <v>30</v>
      </c>
      <c r="D138" s="8" t="s">
        <v>141</v>
      </c>
      <c r="E138" s="8" t="s">
        <v>178</v>
      </c>
      <c r="F138" s="9">
        <f t="shared" si="6"/>
        <v>2748385.5</v>
      </c>
      <c r="G138" s="9">
        <v>0</v>
      </c>
      <c r="H138" s="9">
        <f t="shared" si="7"/>
        <v>1177879.5</v>
      </c>
      <c r="I138" s="9">
        <v>507615.94899999973</v>
      </c>
      <c r="J138" s="9">
        <v>3926265</v>
      </c>
    </row>
    <row r="139" spans="1:10" ht="15" thickBot="1" x14ac:dyDescent="0.35">
      <c r="A139" s="7" t="s">
        <v>166</v>
      </c>
      <c r="B139" s="8" t="s">
        <v>167</v>
      </c>
      <c r="C139" s="8">
        <v>10</v>
      </c>
      <c r="D139" s="8" t="s">
        <v>141</v>
      </c>
      <c r="E139" s="8" t="s">
        <v>178</v>
      </c>
      <c r="F139" s="9">
        <f>J139*0.9</f>
        <v>44829.9</v>
      </c>
      <c r="G139" s="9">
        <v>0</v>
      </c>
      <c r="H139" s="9">
        <f>J139*0.1</f>
        <v>4981.1000000000004</v>
      </c>
      <c r="I139" s="9">
        <v>7055.3740000000007</v>
      </c>
      <c r="J139" s="9">
        <v>49811</v>
      </c>
    </row>
    <row r="140" spans="1:10" ht="15" thickBot="1" x14ac:dyDescent="0.35">
      <c r="A140" s="7" t="s">
        <v>168</v>
      </c>
      <c r="B140" s="8" t="s">
        <v>169</v>
      </c>
      <c r="C140" s="8">
        <v>60</v>
      </c>
      <c r="D140" s="8" t="s">
        <v>141</v>
      </c>
      <c r="E140" s="8" t="s">
        <v>178</v>
      </c>
      <c r="F140" s="9">
        <f>J140*0.4</f>
        <v>499208.4</v>
      </c>
      <c r="G140" s="9">
        <v>0</v>
      </c>
      <c r="H140" s="9">
        <f>J140*0.6</f>
        <v>748812.6</v>
      </c>
      <c r="I140" s="9">
        <v>167488.70399999994</v>
      </c>
      <c r="J140" s="9">
        <v>1248021</v>
      </c>
    </row>
    <row r="141" spans="1:10" ht="15" thickBot="1" x14ac:dyDescent="0.35">
      <c r="A141" s="7" t="s">
        <v>168</v>
      </c>
      <c r="B141" s="8" t="s">
        <v>169</v>
      </c>
      <c r="C141" s="8">
        <v>20</v>
      </c>
      <c r="D141" s="8" t="s">
        <v>141</v>
      </c>
      <c r="E141" s="8" t="s">
        <v>178</v>
      </c>
      <c r="F141" s="9">
        <f>J141*0.8</f>
        <v>234070.40000000002</v>
      </c>
      <c r="G141" s="9">
        <v>0</v>
      </c>
      <c r="H141" s="9">
        <f>J141*0.2</f>
        <v>58517.600000000006</v>
      </c>
      <c r="I141" s="9">
        <v>42861.733999999997</v>
      </c>
      <c r="J141" s="9">
        <v>292588</v>
      </c>
    </row>
    <row r="142" spans="1:10" ht="15" thickBot="1" x14ac:dyDescent="0.35">
      <c r="A142" s="11" t="s">
        <v>170</v>
      </c>
      <c r="B142" s="11"/>
      <c r="C142" s="11"/>
      <c r="D142" s="11"/>
      <c r="E142" s="11"/>
      <c r="F142" s="5">
        <f>SUM(F2:F141)</f>
        <v>96928826.81400007</v>
      </c>
      <c r="G142" s="5">
        <f>SUM(G2:G141)</f>
        <v>4443348.1859999998</v>
      </c>
      <c r="H142" s="5">
        <f>SUM(H2:H141)</f>
        <v>108730485.9599999</v>
      </c>
      <c r="I142" s="5">
        <f>SUM(I2:I141)</f>
        <v>27446572.882000022</v>
      </c>
      <c r="J142" s="5">
        <f>SUM(J2:J141)</f>
        <v>210102660.95999998</v>
      </c>
    </row>
  </sheetData>
  <autoFilter ref="A1:L1" xr:uid="{0DD03373-8677-4938-B560-E9255ECD079F}"/>
  <mergeCells count="1">
    <mergeCell ref="A142:E14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OCAK</vt:lpstr>
      <vt:lpstr>ŞUBAT</vt:lpstr>
      <vt:lpstr>MART</vt:lpstr>
      <vt:lpstr>NİSAN</vt:lpstr>
      <vt:lpstr>MAYIS</vt:lpstr>
      <vt:lpstr>HAZİRAN</vt:lpstr>
      <vt:lpstr>TEMMUZ</vt:lpstr>
      <vt:lpstr>AĞUSTOS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100887 Okan Turkozu</dc:creator>
  <cp:lastModifiedBy>100887 Okan Turkozu</cp:lastModifiedBy>
  <dcterms:created xsi:type="dcterms:W3CDTF">2026-09-17T05:27:43Z</dcterms:created>
  <dcterms:modified xsi:type="dcterms:W3CDTF">2026-10-01T11:07:31Z</dcterms:modified>
</cp:coreProperties>
</file>