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72" yWindow="648" windowWidth="29928" windowHeight="13224"/>
  </bookViews>
  <sheets>
    <sheet name="OCAK" sheetId="1" r:id="rId1"/>
    <sheet name="ŞUBAT" sheetId="2" r:id="rId2"/>
    <sheet name="MART" sheetId="3" r:id="rId3"/>
    <sheet name="NİSAN" sheetId="4" r:id="rId4"/>
    <sheet name="MAYIS" sheetId="5" r:id="rId5"/>
    <sheet name="HAZİRAN" sheetId="6" r:id="rId6"/>
    <sheet name="TEMMUZ" sheetId="7" r:id="rId7"/>
    <sheet name="AĞUSTOS" sheetId="8" r:id="rId8"/>
    <sheet name="EYLÜL" sheetId="9" r:id="rId9"/>
    <sheet name="EKİM" sheetId="10" r:id="rId10"/>
    <sheet name="KASIM" sheetId="11" r:id="rId11"/>
    <sheet name="ARALIK" sheetId="12" r:id="rId12"/>
  </sheets>
  <externalReferences>
    <externalReference r:id="rId13"/>
  </externalReferences>
  <definedNames>
    <definedName name="_xlnm._FilterDatabase" localSheetId="7" hidden="1">AĞUSTOS!$A$1:$L$1</definedName>
    <definedName name="_xlnm._FilterDatabase" localSheetId="11" hidden="1">ARALIK!$A$1:$L$1</definedName>
    <definedName name="_xlnm._FilterDatabase" localSheetId="9" hidden="1">EKİM!$A$1:$L$1</definedName>
    <definedName name="_xlnm._FilterDatabase" localSheetId="8" hidden="1">EYLÜL!$A$1:$L$1</definedName>
    <definedName name="_xlnm._FilterDatabase" localSheetId="5" hidden="1">HAZİRAN!$A$1:$L$1</definedName>
    <definedName name="_xlnm._FilterDatabase" localSheetId="10" hidden="1">KASIM!$A$1:$L$1</definedName>
    <definedName name="_xlnm._FilterDatabase" localSheetId="2" hidden="1">MART!$A$1:$L$1</definedName>
    <definedName name="_xlnm._FilterDatabase" localSheetId="4" hidden="1">MAYIS!$A$1:$L$1</definedName>
    <definedName name="_xlnm._FilterDatabase" localSheetId="3" hidden="1">NİSAN!$A$1:$L$1</definedName>
    <definedName name="_xlnm._FilterDatabase" localSheetId="0" hidden="1">OCAK!$A$1:$L$1</definedName>
    <definedName name="_xlnm._FilterDatabase" localSheetId="1" hidden="1">ŞUBAT!$A$1:$L$1</definedName>
    <definedName name="_xlnm._FilterDatabase" localSheetId="6" hidden="1">TEMMUZ!$A$1:$L$1</definedName>
  </definedNames>
  <calcPr calcId="145621"/>
</workbook>
</file>

<file path=xl/calcChain.xml><?xml version="1.0" encoding="utf-8"?>
<calcChain xmlns="http://schemas.openxmlformats.org/spreadsheetml/2006/main">
  <c r="H76" i="12" l="1"/>
  <c r="J79" i="12"/>
  <c r="I79" i="12"/>
  <c r="H78" i="12"/>
  <c r="F78" i="12"/>
  <c r="H77" i="12"/>
  <c r="F77" i="12"/>
  <c r="H75" i="12"/>
  <c r="F75" i="12"/>
  <c r="H74" i="12"/>
  <c r="F74" i="12"/>
  <c r="H73" i="12"/>
  <c r="F73" i="12"/>
  <c r="H72" i="12"/>
  <c r="F72" i="12"/>
  <c r="H71" i="12"/>
  <c r="F71" i="12"/>
  <c r="H70" i="12"/>
  <c r="F70" i="12"/>
  <c r="H69" i="12"/>
  <c r="F69" i="12"/>
  <c r="H68" i="12"/>
  <c r="F68" i="12"/>
  <c r="H67" i="12"/>
  <c r="F67" i="12"/>
  <c r="H66" i="12"/>
  <c r="F66" i="12"/>
  <c r="H65" i="12"/>
  <c r="F65" i="12"/>
  <c r="H64" i="12"/>
  <c r="F64" i="12"/>
  <c r="H63" i="12"/>
  <c r="F63" i="12"/>
  <c r="H62" i="12"/>
  <c r="F62" i="12"/>
  <c r="H61" i="12"/>
  <c r="F61" i="12"/>
  <c r="H60" i="12"/>
  <c r="F60" i="12"/>
  <c r="H59" i="12"/>
  <c r="F59" i="12"/>
  <c r="H58" i="12"/>
  <c r="F58" i="12"/>
  <c r="H57" i="12"/>
  <c r="F57" i="12"/>
  <c r="H56" i="12"/>
  <c r="F56" i="12"/>
  <c r="H55" i="12"/>
  <c r="F55" i="12"/>
  <c r="H54" i="12"/>
  <c r="F54" i="12"/>
  <c r="H53" i="12"/>
  <c r="F53" i="12"/>
  <c r="H52" i="12"/>
  <c r="F52" i="12"/>
  <c r="H51" i="12"/>
  <c r="F51" i="12"/>
  <c r="H50" i="12"/>
  <c r="F50" i="12"/>
  <c r="H49" i="12"/>
  <c r="F49" i="12"/>
  <c r="H48" i="12"/>
  <c r="F48" i="12"/>
  <c r="H47" i="12"/>
  <c r="F47" i="12"/>
  <c r="H46" i="12"/>
  <c r="F46" i="12"/>
  <c r="H45" i="12"/>
  <c r="F45" i="12"/>
  <c r="H44" i="12"/>
  <c r="F44" i="12"/>
  <c r="H43" i="12"/>
  <c r="F43" i="12"/>
  <c r="H42" i="12"/>
  <c r="F42" i="12"/>
  <c r="H41" i="12"/>
  <c r="F41" i="12"/>
  <c r="H40" i="12"/>
  <c r="F40" i="12"/>
  <c r="G39" i="12"/>
  <c r="G79" i="12" s="1"/>
  <c r="F39" i="12"/>
  <c r="H38" i="12"/>
  <c r="F38" i="12"/>
  <c r="H37" i="12"/>
  <c r="F37" i="12"/>
  <c r="H36" i="12"/>
  <c r="F36" i="12"/>
  <c r="H35" i="12"/>
  <c r="F35" i="12"/>
  <c r="H34" i="12"/>
  <c r="F34" i="12"/>
  <c r="H33" i="12"/>
  <c r="F33" i="12"/>
  <c r="H32" i="12"/>
  <c r="F32" i="12"/>
  <c r="H31" i="12"/>
  <c r="F31" i="12"/>
  <c r="H30" i="12"/>
  <c r="F30" i="12"/>
  <c r="H29" i="12"/>
  <c r="F29" i="12"/>
  <c r="H28" i="12"/>
  <c r="F28" i="12"/>
  <c r="H27" i="12"/>
  <c r="F27" i="12"/>
  <c r="H26" i="12"/>
  <c r="F26" i="12"/>
  <c r="H25" i="12"/>
  <c r="F25" i="12"/>
  <c r="H24" i="12"/>
  <c r="F24" i="12"/>
  <c r="H23" i="12"/>
  <c r="F23" i="12"/>
  <c r="H22" i="12"/>
  <c r="F22" i="12"/>
  <c r="H21" i="12"/>
  <c r="F21" i="12"/>
  <c r="H20" i="12"/>
  <c r="F20" i="12"/>
  <c r="H19" i="12"/>
  <c r="F19" i="12"/>
  <c r="H18" i="12"/>
  <c r="F18" i="12"/>
  <c r="H17" i="12"/>
  <c r="F17" i="12"/>
  <c r="H16" i="12"/>
  <c r="F16" i="12"/>
  <c r="H15" i="12"/>
  <c r="F15" i="12"/>
  <c r="H14" i="12"/>
  <c r="F14" i="12"/>
  <c r="H13" i="12"/>
  <c r="F13" i="12"/>
  <c r="H12" i="12"/>
  <c r="F12" i="12"/>
  <c r="H11" i="12"/>
  <c r="F11" i="12"/>
  <c r="H10" i="12"/>
  <c r="F10" i="12"/>
  <c r="H9" i="12"/>
  <c r="F9" i="12"/>
  <c r="H8" i="12"/>
  <c r="F8" i="12"/>
  <c r="H7" i="12"/>
  <c r="F7" i="12"/>
  <c r="H6" i="12"/>
  <c r="F6" i="12"/>
  <c r="H5" i="12"/>
  <c r="F5" i="12"/>
  <c r="H4" i="12"/>
  <c r="F4" i="12"/>
  <c r="H3" i="12"/>
  <c r="F3" i="12"/>
  <c r="H2" i="12"/>
  <c r="F2" i="12"/>
  <c r="F76" i="12" l="1"/>
  <c r="H79" i="12"/>
  <c r="F79" i="12"/>
  <c r="J79" i="11" l="1"/>
  <c r="I79" i="11"/>
  <c r="H78" i="11"/>
  <c r="F78" i="11"/>
  <c r="H77" i="11"/>
  <c r="F77" i="11"/>
  <c r="H76" i="11"/>
  <c r="F76" i="11"/>
  <c r="H75" i="11"/>
  <c r="F75" i="11"/>
  <c r="H74" i="11"/>
  <c r="F74" i="11"/>
  <c r="H73" i="11"/>
  <c r="F73" i="11"/>
  <c r="H72" i="11"/>
  <c r="F72" i="11"/>
  <c r="H71" i="11"/>
  <c r="F71" i="11"/>
  <c r="H70" i="11"/>
  <c r="F70" i="11"/>
  <c r="H69" i="11"/>
  <c r="F69" i="11"/>
  <c r="H68" i="11"/>
  <c r="F68" i="11"/>
  <c r="H67" i="11"/>
  <c r="F67" i="11"/>
  <c r="H66" i="11"/>
  <c r="F66" i="11"/>
  <c r="H65" i="11"/>
  <c r="F65" i="11"/>
  <c r="H64" i="11"/>
  <c r="F64" i="11"/>
  <c r="H63" i="11"/>
  <c r="F63" i="11"/>
  <c r="H62" i="11"/>
  <c r="F62" i="11"/>
  <c r="H61" i="11"/>
  <c r="F61" i="11"/>
  <c r="H60" i="11"/>
  <c r="F60" i="11"/>
  <c r="H59" i="11"/>
  <c r="F59" i="11"/>
  <c r="H58" i="11"/>
  <c r="F58" i="11"/>
  <c r="H57" i="11"/>
  <c r="F57" i="11"/>
  <c r="H56" i="11"/>
  <c r="F56" i="11"/>
  <c r="H55" i="11"/>
  <c r="F55" i="11"/>
  <c r="H54" i="11"/>
  <c r="F54" i="11"/>
  <c r="H53" i="11"/>
  <c r="F53" i="11"/>
  <c r="H52" i="11"/>
  <c r="F52" i="11"/>
  <c r="H51" i="11"/>
  <c r="F51" i="11"/>
  <c r="H50" i="11"/>
  <c r="F50" i="11"/>
  <c r="H49" i="11"/>
  <c r="F49" i="11"/>
  <c r="H48" i="11"/>
  <c r="F48" i="11"/>
  <c r="H47" i="11"/>
  <c r="F47" i="11"/>
  <c r="H46" i="11"/>
  <c r="F46" i="11"/>
  <c r="H45" i="11"/>
  <c r="F45" i="11"/>
  <c r="H44" i="11"/>
  <c r="F44" i="11"/>
  <c r="H43" i="11"/>
  <c r="F43" i="11"/>
  <c r="H42" i="11"/>
  <c r="F42" i="11"/>
  <c r="H41" i="11"/>
  <c r="F41" i="11"/>
  <c r="H40" i="11"/>
  <c r="F40" i="11"/>
  <c r="G39" i="11"/>
  <c r="G79" i="11" s="1"/>
  <c r="F39" i="11"/>
  <c r="H38" i="11"/>
  <c r="F38" i="11"/>
  <c r="H37" i="11"/>
  <c r="F37" i="11"/>
  <c r="H36" i="11"/>
  <c r="F36" i="11"/>
  <c r="H35" i="11"/>
  <c r="F35" i="11"/>
  <c r="H34" i="11"/>
  <c r="F34" i="11"/>
  <c r="H33" i="11"/>
  <c r="F33" i="11"/>
  <c r="H32" i="11"/>
  <c r="F32" i="11"/>
  <c r="H31" i="11"/>
  <c r="F31" i="11"/>
  <c r="H30" i="11"/>
  <c r="F30" i="11"/>
  <c r="H29" i="11"/>
  <c r="F29" i="11"/>
  <c r="H28" i="11"/>
  <c r="F28" i="11"/>
  <c r="H27" i="11"/>
  <c r="F27" i="11"/>
  <c r="H26" i="11"/>
  <c r="F26" i="11"/>
  <c r="H25" i="11"/>
  <c r="F25" i="11"/>
  <c r="H24" i="11"/>
  <c r="F24" i="11"/>
  <c r="H23" i="11"/>
  <c r="F23" i="11"/>
  <c r="H22" i="11"/>
  <c r="F22" i="11"/>
  <c r="H21" i="11"/>
  <c r="F21" i="11"/>
  <c r="H20" i="11"/>
  <c r="F20" i="11"/>
  <c r="H19" i="11"/>
  <c r="F19" i="11"/>
  <c r="H18" i="11"/>
  <c r="F18" i="11"/>
  <c r="H17" i="11"/>
  <c r="F17" i="11"/>
  <c r="H16" i="11"/>
  <c r="F16" i="11"/>
  <c r="H15" i="11"/>
  <c r="F15" i="11"/>
  <c r="H14" i="11"/>
  <c r="F14" i="11"/>
  <c r="H13" i="11"/>
  <c r="F13" i="11"/>
  <c r="H12" i="11"/>
  <c r="F12" i="11"/>
  <c r="H11" i="11"/>
  <c r="F11" i="11"/>
  <c r="H10" i="11"/>
  <c r="F10" i="11"/>
  <c r="H9" i="11"/>
  <c r="F9" i="11"/>
  <c r="H8" i="11"/>
  <c r="F8" i="11"/>
  <c r="H7" i="11"/>
  <c r="F7" i="11"/>
  <c r="H6" i="11"/>
  <c r="F6" i="11"/>
  <c r="H5" i="11"/>
  <c r="F5" i="11"/>
  <c r="H4" i="11"/>
  <c r="F4" i="11"/>
  <c r="H3" i="11"/>
  <c r="F3" i="11"/>
  <c r="H2" i="11"/>
  <c r="F2" i="11"/>
  <c r="H79" i="11" l="1"/>
  <c r="F79" i="11"/>
  <c r="J79" i="10"/>
  <c r="I79" i="10"/>
  <c r="H78" i="10"/>
  <c r="F78" i="10"/>
  <c r="H77" i="10"/>
  <c r="F77" i="10"/>
  <c r="H76" i="10"/>
  <c r="F76" i="10"/>
  <c r="H75" i="10"/>
  <c r="F75" i="10"/>
  <c r="H74" i="10"/>
  <c r="F74" i="10"/>
  <c r="H73" i="10"/>
  <c r="F73" i="10"/>
  <c r="H72" i="10"/>
  <c r="F72" i="10"/>
  <c r="H71" i="10"/>
  <c r="F71" i="10"/>
  <c r="H70" i="10"/>
  <c r="F70" i="10"/>
  <c r="H69" i="10"/>
  <c r="F69" i="10"/>
  <c r="H68" i="10"/>
  <c r="F68" i="10"/>
  <c r="H67" i="10"/>
  <c r="F67" i="10"/>
  <c r="H66" i="10"/>
  <c r="F66" i="10"/>
  <c r="H65" i="10"/>
  <c r="F65" i="10"/>
  <c r="H64" i="10"/>
  <c r="F64" i="10"/>
  <c r="H63" i="10"/>
  <c r="F63" i="10"/>
  <c r="H62" i="10"/>
  <c r="F62" i="10"/>
  <c r="H61" i="10"/>
  <c r="F61" i="10"/>
  <c r="H60" i="10"/>
  <c r="F60" i="10"/>
  <c r="H59" i="10"/>
  <c r="F59" i="10"/>
  <c r="H58" i="10"/>
  <c r="F58" i="10"/>
  <c r="H57" i="10"/>
  <c r="F57" i="10"/>
  <c r="H56" i="10"/>
  <c r="F56" i="10"/>
  <c r="H55" i="10"/>
  <c r="F55" i="10"/>
  <c r="H54" i="10"/>
  <c r="F54" i="10"/>
  <c r="H53" i="10"/>
  <c r="F53" i="10"/>
  <c r="H52" i="10"/>
  <c r="F52" i="10"/>
  <c r="H51" i="10"/>
  <c r="F51" i="10"/>
  <c r="H50" i="10"/>
  <c r="F50" i="10"/>
  <c r="H49" i="10"/>
  <c r="F49" i="10"/>
  <c r="H48" i="10"/>
  <c r="F48" i="10"/>
  <c r="H47" i="10"/>
  <c r="F47" i="10"/>
  <c r="H46" i="10"/>
  <c r="F46" i="10"/>
  <c r="H45" i="10"/>
  <c r="F45" i="10"/>
  <c r="H44" i="10"/>
  <c r="F44" i="10"/>
  <c r="H43" i="10"/>
  <c r="F43" i="10"/>
  <c r="H42" i="10"/>
  <c r="F42" i="10"/>
  <c r="H41" i="10"/>
  <c r="F41" i="10"/>
  <c r="H40" i="10"/>
  <c r="F40" i="10"/>
  <c r="G39" i="10"/>
  <c r="G79" i="10" s="1"/>
  <c r="F39" i="10"/>
  <c r="H38" i="10"/>
  <c r="F38" i="10"/>
  <c r="H37" i="10"/>
  <c r="F37" i="10"/>
  <c r="H36" i="10"/>
  <c r="F36" i="10"/>
  <c r="H35" i="10"/>
  <c r="F35" i="10"/>
  <c r="H34" i="10"/>
  <c r="F34" i="10"/>
  <c r="H33" i="10"/>
  <c r="F33" i="10"/>
  <c r="H32" i="10"/>
  <c r="F32" i="10"/>
  <c r="H31" i="10"/>
  <c r="F31" i="10"/>
  <c r="H30" i="10"/>
  <c r="F30" i="10"/>
  <c r="H29" i="10"/>
  <c r="F29" i="10"/>
  <c r="H28" i="10"/>
  <c r="F28" i="10"/>
  <c r="H27" i="10"/>
  <c r="F27" i="10"/>
  <c r="H26" i="10"/>
  <c r="F26" i="10"/>
  <c r="H25" i="10"/>
  <c r="F25" i="10"/>
  <c r="H24" i="10"/>
  <c r="F24" i="10"/>
  <c r="H23" i="10"/>
  <c r="F23" i="10"/>
  <c r="H22" i="10"/>
  <c r="F22" i="10"/>
  <c r="H21" i="10"/>
  <c r="F21" i="10"/>
  <c r="H20" i="10"/>
  <c r="F20" i="10"/>
  <c r="H19" i="10"/>
  <c r="F19" i="10"/>
  <c r="H18" i="10"/>
  <c r="F18" i="10"/>
  <c r="H17" i="10"/>
  <c r="F17" i="10"/>
  <c r="H16" i="10"/>
  <c r="F16" i="10"/>
  <c r="H15" i="10"/>
  <c r="F15" i="10"/>
  <c r="H14" i="10"/>
  <c r="F14" i="10"/>
  <c r="H13" i="10"/>
  <c r="F13" i="10"/>
  <c r="H12" i="10"/>
  <c r="F12" i="10"/>
  <c r="H11" i="10"/>
  <c r="F11" i="10"/>
  <c r="H10" i="10"/>
  <c r="F10" i="10"/>
  <c r="H9" i="10"/>
  <c r="F9" i="10"/>
  <c r="H8" i="10"/>
  <c r="F8" i="10"/>
  <c r="H7" i="10"/>
  <c r="F7" i="10"/>
  <c r="H6" i="10"/>
  <c r="F6" i="10"/>
  <c r="H5" i="10"/>
  <c r="F5" i="10"/>
  <c r="H4" i="10"/>
  <c r="F4" i="10"/>
  <c r="H3" i="10"/>
  <c r="F3" i="10"/>
  <c r="H2" i="10"/>
  <c r="F2" i="10"/>
  <c r="F79" i="10" l="1"/>
  <c r="H79" i="10"/>
  <c r="J79" i="9" l="1"/>
  <c r="I79" i="9"/>
  <c r="H78" i="9"/>
  <c r="F78" i="9"/>
  <c r="H77" i="9"/>
  <c r="F77" i="9"/>
  <c r="H76" i="9"/>
  <c r="F76" i="9"/>
  <c r="H75" i="9"/>
  <c r="F75" i="9"/>
  <c r="H74" i="9"/>
  <c r="F74" i="9"/>
  <c r="H73" i="9"/>
  <c r="F73" i="9"/>
  <c r="H72" i="9"/>
  <c r="F72" i="9"/>
  <c r="H71" i="9"/>
  <c r="F71" i="9"/>
  <c r="H70" i="9"/>
  <c r="F70" i="9"/>
  <c r="H69" i="9"/>
  <c r="F69" i="9"/>
  <c r="H68" i="9"/>
  <c r="F68" i="9"/>
  <c r="H67" i="9"/>
  <c r="F67" i="9"/>
  <c r="H66" i="9"/>
  <c r="F66" i="9"/>
  <c r="H65" i="9"/>
  <c r="F65" i="9"/>
  <c r="H64" i="9"/>
  <c r="F64" i="9"/>
  <c r="H63" i="9"/>
  <c r="F63" i="9"/>
  <c r="H62" i="9"/>
  <c r="F62" i="9"/>
  <c r="H61" i="9"/>
  <c r="F61" i="9"/>
  <c r="H60" i="9"/>
  <c r="F60" i="9"/>
  <c r="H59" i="9"/>
  <c r="F59" i="9"/>
  <c r="H58" i="9"/>
  <c r="F58" i="9"/>
  <c r="H57" i="9"/>
  <c r="F57" i="9"/>
  <c r="H56" i="9"/>
  <c r="F56" i="9"/>
  <c r="H55" i="9"/>
  <c r="F55" i="9"/>
  <c r="H54" i="9"/>
  <c r="F54" i="9"/>
  <c r="H53" i="9"/>
  <c r="F53" i="9"/>
  <c r="H52" i="9"/>
  <c r="F52" i="9"/>
  <c r="H51" i="9"/>
  <c r="F51" i="9"/>
  <c r="H50" i="9"/>
  <c r="F50" i="9"/>
  <c r="H49" i="9"/>
  <c r="F49" i="9"/>
  <c r="H48" i="9"/>
  <c r="F48" i="9"/>
  <c r="H47" i="9"/>
  <c r="F47" i="9"/>
  <c r="H46" i="9"/>
  <c r="F46" i="9"/>
  <c r="H45" i="9"/>
  <c r="F45" i="9"/>
  <c r="H44" i="9"/>
  <c r="F44" i="9"/>
  <c r="H43" i="9"/>
  <c r="F43" i="9"/>
  <c r="H42" i="9"/>
  <c r="F42" i="9"/>
  <c r="H41" i="9"/>
  <c r="F41" i="9"/>
  <c r="H40" i="9"/>
  <c r="F40" i="9"/>
  <c r="G39" i="9"/>
  <c r="G79" i="9" s="1"/>
  <c r="F39" i="9"/>
  <c r="H38" i="9"/>
  <c r="F38" i="9"/>
  <c r="H37" i="9"/>
  <c r="F37" i="9"/>
  <c r="H36" i="9"/>
  <c r="F36" i="9"/>
  <c r="H35" i="9"/>
  <c r="F35" i="9"/>
  <c r="H34" i="9"/>
  <c r="F34" i="9"/>
  <c r="H33" i="9"/>
  <c r="F33" i="9"/>
  <c r="H32" i="9"/>
  <c r="F32" i="9"/>
  <c r="H31" i="9"/>
  <c r="F31" i="9"/>
  <c r="H30" i="9"/>
  <c r="F30" i="9"/>
  <c r="H29" i="9"/>
  <c r="F29" i="9"/>
  <c r="H28" i="9"/>
  <c r="F28" i="9"/>
  <c r="H27" i="9"/>
  <c r="F27" i="9"/>
  <c r="H26" i="9"/>
  <c r="F26" i="9"/>
  <c r="H25" i="9"/>
  <c r="F25" i="9"/>
  <c r="H24" i="9"/>
  <c r="F24" i="9"/>
  <c r="H23" i="9"/>
  <c r="F23" i="9"/>
  <c r="H22" i="9"/>
  <c r="F22" i="9"/>
  <c r="H21" i="9"/>
  <c r="F21" i="9"/>
  <c r="H20" i="9"/>
  <c r="F20" i="9"/>
  <c r="H19" i="9"/>
  <c r="F19" i="9"/>
  <c r="H18" i="9"/>
  <c r="F18" i="9"/>
  <c r="H17" i="9"/>
  <c r="F17" i="9"/>
  <c r="H16" i="9"/>
  <c r="F16" i="9"/>
  <c r="H15" i="9"/>
  <c r="F15" i="9"/>
  <c r="H14" i="9"/>
  <c r="F14" i="9"/>
  <c r="H13" i="9"/>
  <c r="F13" i="9"/>
  <c r="H12" i="9"/>
  <c r="F12" i="9"/>
  <c r="H11" i="9"/>
  <c r="F11" i="9"/>
  <c r="H10" i="9"/>
  <c r="F10" i="9"/>
  <c r="H9" i="9"/>
  <c r="F9" i="9"/>
  <c r="H8" i="9"/>
  <c r="F8" i="9"/>
  <c r="H7" i="9"/>
  <c r="F7" i="9"/>
  <c r="H6" i="9"/>
  <c r="F6" i="9"/>
  <c r="H5" i="9"/>
  <c r="F5" i="9"/>
  <c r="H4" i="9"/>
  <c r="F4" i="9"/>
  <c r="H3" i="9"/>
  <c r="F3" i="9"/>
  <c r="H2" i="9"/>
  <c r="F2" i="9"/>
  <c r="H79" i="9" l="1"/>
  <c r="F79" i="9"/>
  <c r="J79" i="8" l="1"/>
  <c r="I79" i="8"/>
  <c r="H78" i="8"/>
  <c r="F78" i="8"/>
  <c r="H77" i="8"/>
  <c r="F77" i="8"/>
  <c r="H76" i="8"/>
  <c r="F76" i="8"/>
  <c r="H75" i="8"/>
  <c r="F75" i="8"/>
  <c r="H74" i="8"/>
  <c r="F74" i="8"/>
  <c r="H73" i="8"/>
  <c r="F73" i="8"/>
  <c r="H72" i="8"/>
  <c r="F72" i="8"/>
  <c r="H71" i="8"/>
  <c r="F71" i="8"/>
  <c r="H70" i="8"/>
  <c r="F70" i="8"/>
  <c r="H69" i="8"/>
  <c r="F69" i="8"/>
  <c r="H68" i="8"/>
  <c r="F68" i="8"/>
  <c r="H67" i="8"/>
  <c r="F67" i="8"/>
  <c r="H66" i="8"/>
  <c r="F66" i="8"/>
  <c r="H65" i="8"/>
  <c r="F65" i="8"/>
  <c r="H64" i="8"/>
  <c r="F64" i="8"/>
  <c r="H63" i="8"/>
  <c r="F63" i="8"/>
  <c r="H62" i="8"/>
  <c r="F62" i="8"/>
  <c r="H61" i="8"/>
  <c r="F61" i="8"/>
  <c r="H60" i="8"/>
  <c r="F60" i="8"/>
  <c r="H59" i="8"/>
  <c r="F59" i="8"/>
  <c r="H58" i="8"/>
  <c r="F58" i="8"/>
  <c r="H57" i="8"/>
  <c r="F57" i="8"/>
  <c r="H56" i="8"/>
  <c r="F56" i="8"/>
  <c r="H55" i="8"/>
  <c r="F55" i="8"/>
  <c r="H54" i="8"/>
  <c r="F54" i="8"/>
  <c r="H53" i="8"/>
  <c r="F53" i="8"/>
  <c r="H52" i="8"/>
  <c r="F52" i="8"/>
  <c r="H51" i="8"/>
  <c r="F51" i="8"/>
  <c r="H50" i="8"/>
  <c r="F50" i="8"/>
  <c r="H49" i="8"/>
  <c r="F49" i="8"/>
  <c r="H48" i="8"/>
  <c r="F48" i="8"/>
  <c r="H47" i="8"/>
  <c r="F47" i="8"/>
  <c r="H46" i="8"/>
  <c r="F46" i="8"/>
  <c r="H45" i="8"/>
  <c r="F45" i="8"/>
  <c r="H44" i="8"/>
  <c r="F44" i="8"/>
  <c r="H43" i="8"/>
  <c r="F43" i="8"/>
  <c r="H42" i="8"/>
  <c r="F42" i="8"/>
  <c r="H41" i="8"/>
  <c r="F41" i="8"/>
  <c r="H40" i="8"/>
  <c r="F40" i="8"/>
  <c r="G39" i="8"/>
  <c r="G79" i="8" s="1"/>
  <c r="F39" i="8"/>
  <c r="H38" i="8"/>
  <c r="F38" i="8"/>
  <c r="H37" i="8"/>
  <c r="F37" i="8"/>
  <c r="H36" i="8"/>
  <c r="F36" i="8"/>
  <c r="H35" i="8"/>
  <c r="F35" i="8"/>
  <c r="H34" i="8"/>
  <c r="F34" i="8"/>
  <c r="H33" i="8"/>
  <c r="F33" i="8"/>
  <c r="H32" i="8"/>
  <c r="F32" i="8"/>
  <c r="H31" i="8"/>
  <c r="F31" i="8"/>
  <c r="H30" i="8"/>
  <c r="F30" i="8"/>
  <c r="H29" i="8"/>
  <c r="F29" i="8"/>
  <c r="H28" i="8"/>
  <c r="F28" i="8"/>
  <c r="H27" i="8"/>
  <c r="F27" i="8"/>
  <c r="H26" i="8"/>
  <c r="F26" i="8"/>
  <c r="H25" i="8"/>
  <c r="F25" i="8"/>
  <c r="H24" i="8"/>
  <c r="F24" i="8"/>
  <c r="H23" i="8"/>
  <c r="F23" i="8"/>
  <c r="H22" i="8"/>
  <c r="F22" i="8"/>
  <c r="H21" i="8"/>
  <c r="F21" i="8"/>
  <c r="H20" i="8"/>
  <c r="F20" i="8"/>
  <c r="H19" i="8"/>
  <c r="F19" i="8"/>
  <c r="H18" i="8"/>
  <c r="F18" i="8"/>
  <c r="H17" i="8"/>
  <c r="F17" i="8"/>
  <c r="H16" i="8"/>
  <c r="F16" i="8"/>
  <c r="H15" i="8"/>
  <c r="F15" i="8"/>
  <c r="H14" i="8"/>
  <c r="F14" i="8"/>
  <c r="H13" i="8"/>
  <c r="F13" i="8"/>
  <c r="H12" i="8"/>
  <c r="F12" i="8"/>
  <c r="H11" i="8"/>
  <c r="F11" i="8"/>
  <c r="H10" i="8"/>
  <c r="F10" i="8"/>
  <c r="H9" i="8"/>
  <c r="F9" i="8"/>
  <c r="H8" i="8"/>
  <c r="F8" i="8"/>
  <c r="H7" i="8"/>
  <c r="F7" i="8"/>
  <c r="H6" i="8"/>
  <c r="F6" i="8"/>
  <c r="H5" i="8"/>
  <c r="F5" i="8"/>
  <c r="H4" i="8"/>
  <c r="F4" i="8"/>
  <c r="H3" i="8"/>
  <c r="F3" i="8"/>
  <c r="H2" i="8"/>
  <c r="F2" i="8"/>
  <c r="F79" i="8" l="1"/>
  <c r="H79" i="8"/>
  <c r="J79" i="7" l="1"/>
  <c r="I79" i="7"/>
  <c r="H78" i="7"/>
  <c r="F78" i="7"/>
  <c r="H77" i="7"/>
  <c r="F77" i="7"/>
  <c r="H76" i="7"/>
  <c r="F76" i="7"/>
  <c r="H75" i="7"/>
  <c r="F75" i="7"/>
  <c r="H74" i="7"/>
  <c r="F74" i="7"/>
  <c r="H73" i="7"/>
  <c r="F73" i="7"/>
  <c r="H72" i="7"/>
  <c r="F72" i="7"/>
  <c r="H71" i="7"/>
  <c r="F71" i="7"/>
  <c r="H70" i="7"/>
  <c r="F70" i="7"/>
  <c r="H69" i="7"/>
  <c r="F69" i="7"/>
  <c r="H68" i="7"/>
  <c r="F68" i="7"/>
  <c r="H67" i="7"/>
  <c r="F67" i="7"/>
  <c r="H66" i="7"/>
  <c r="F66" i="7"/>
  <c r="H65" i="7"/>
  <c r="F65" i="7"/>
  <c r="H64" i="7"/>
  <c r="F64" i="7"/>
  <c r="H63" i="7"/>
  <c r="F63" i="7"/>
  <c r="H62" i="7"/>
  <c r="F62" i="7"/>
  <c r="H61" i="7"/>
  <c r="F61" i="7"/>
  <c r="H60" i="7"/>
  <c r="F60" i="7"/>
  <c r="H59" i="7"/>
  <c r="F59" i="7"/>
  <c r="H58" i="7"/>
  <c r="F58" i="7"/>
  <c r="H57" i="7"/>
  <c r="F57" i="7"/>
  <c r="H56" i="7"/>
  <c r="F56" i="7"/>
  <c r="H55" i="7"/>
  <c r="F55" i="7"/>
  <c r="H54" i="7"/>
  <c r="F54" i="7"/>
  <c r="H53" i="7"/>
  <c r="F53" i="7"/>
  <c r="H52" i="7"/>
  <c r="F52" i="7"/>
  <c r="H51" i="7"/>
  <c r="F51" i="7"/>
  <c r="H50" i="7"/>
  <c r="F50" i="7"/>
  <c r="H49" i="7"/>
  <c r="F49" i="7"/>
  <c r="H48" i="7"/>
  <c r="F48" i="7"/>
  <c r="H47" i="7"/>
  <c r="F47" i="7"/>
  <c r="H46" i="7"/>
  <c r="F46" i="7"/>
  <c r="H45" i="7"/>
  <c r="F45" i="7"/>
  <c r="H44" i="7"/>
  <c r="F44" i="7"/>
  <c r="H43" i="7"/>
  <c r="F43" i="7"/>
  <c r="H42" i="7"/>
  <c r="F42" i="7"/>
  <c r="H41" i="7"/>
  <c r="F41" i="7"/>
  <c r="H40" i="7"/>
  <c r="F40" i="7"/>
  <c r="G39" i="7"/>
  <c r="G79" i="7" s="1"/>
  <c r="F39" i="7"/>
  <c r="H38" i="7"/>
  <c r="F38" i="7"/>
  <c r="H37" i="7"/>
  <c r="F37" i="7"/>
  <c r="H36" i="7"/>
  <c r="F36" i="7"/>
  <c r="H35" i="7"/>
  <c r="F35" i="7"/>
  <c r="H34" i="7"/>
  <c r="F34" i="7"/>
  <c r="H33" i="7"/>
  <c r="F33" i="7"/>
  <c r="H32" i="7"/>
  <c r="F32" i="7"/>
  <c r="H31" i="7"/>
  <c r="F31" i="7"/>
  <c r="H30" i="7"/>
  <c r="F30" i="7"/>
  <c r="H29" i="7"/>
  <c r="F29" i="7"/>
  <c r="H28" i="7"/>
  <c r="F28" i="7"/>
  <c r="H27" i="7"/>
  <c r="F27" i="7"/>
  <c r="H26" i="7"/>
  <c r="F26" i="7"/>
  <c r="H25" i="7"/>
  <c r="F25" i="7"/>
  <c r="H24" i="7"/>
  <c r="F24" i="7"/>
  <c r="H23" i="7"/>
  <c r="F23" i="7"/>
  <c r="H22" i="7"/>
  <c r="F22" i="7"/>
  <c r="H21" i="7"/>
  <c r="F21" i="7"/>
  <c r="H20" i="7"/>
  <c r="F20" i="7"/>
  <c r="H19" i="7"/>
  <c r="F19" i="7"/>
  <c r="H18" i="7"/>
  <c r="F18" i="7"/>
  <c r="H17" i="7"/>
  <c r="F17" i="7"/>
  <c r="H16" i="7"/>
  <c r="F16" i="7"/>
  <c r="H15" i="7"/>
  <c r="F15" i="7"/>
  <c r="H14" i="7"/>
  <c r="F14" i="7"/>
  <c r="H13" i="7"/>
  <c r="F13" i="7"/>
  <c r="H12" i="7"/>
  <c r="F12" i="7"/>
  <c r="H11" i="7"/>
  <c r="F11" i="7"/>
  <c r="H10" i="7"/>
  <c r="F10" i="7"/>
  <c r="H9" i="7"/>
  <c r="F9" i="7"/>
  <c r="H8" i="7"/>
  <c r="F8" i="7"/>
  <c r="H7" i="7"/>
  <c r="F7" i="7"/>
  <c r="H6" i="7"/>
  <c r="F6" i="7"/>
  <c r="H5" i="7"/>
  <c r="F5" i="7"/>
  <c r="H4" i="7"/>
  <c r="F4" i="7"/>
  <c r="H3" i="7"/>
  <c r="F3" i="7"/>
  <c r="H2" i="7"/>
  <c r="F2" i="7"/>
  <c r="H79" i="7" l="1"/>
  <c r="F79" i="7"/>
  <c r="J79" i="6" l="1"/>
  <c r="I79" i="6"/>
  <c r="H78" i="6"/>
  <c r="F78" i="6"/>
  <c r="H77" i="6"/>
  <c r="F77" i="6"/>
  <c r="H76" i="6"/>
  <c r="F76" i="6"/>
  <c r="H75" i="6"/>
  <c r="F75" i="6"/>
  <c r="H74" i="6"/>
  <c r="F74" i="6"/>
  <c r="H73" i="6"/>
  <c r="F73" i="6"/>
  <c r="H72" i="6"/>
  <c r="F72" i="6"/>
  <c r="H71" i="6"/>
  <c r="F71" i="6"/>
  <c r="H70" i="6"/>
  <c r="F70" i="6"/>
  <c r="H69" i="6"/>
  <c r="F69" i="6"/>
  <c r="H68" i="6"/>
  <c r="F68" i="6"/>
  <c r="H67" i="6"/>
  <c r="F67" i="6"/>
  <c r="H66" i="6"/>
  <c r="F66" i="6"/>
  <c r="H65" i="6"/>
  <c r="F65" i="6"/>
  <c r="H64" i="6"/>
  <c r="F64" i="6"/>
  <c r="H63" i="6"/>
  <c r="F63" i="6"/>
  <c r="H62" i="6"/>
  <c r="F62" i="6"/>
  <c r="H61" i="6"/>
  <c r="F61" i="6"/>
  <c r="H60" i="6"/>
  <c r="F60" i="6"/>
  <c r="H59" i="6"/>
  <c r="F59" i="6"/>
  <c r="H58" i="6"/>
  <c r="F58" i="6"/>
  <c r="H57" i="6"/>
  <c r="F57" i="6"/>
  <c r="H56" i="6"/>
  <c r="F56" i="6"/>
  <c r="H55" i="6"/>
  <c r="F55" i="6"/>
  <c r="H54" i="6"/>
  <c r="F54" i="6"/>
  <c r="H53" i="6"/>
  <c r="F53" i="6"/>
  <c r="H52" i="6"/>
  <c r="F52" i="6"/>
  <c r="H51" i="6"/>
  <c r="F51" i="6"/>
  <c r="H50" i="6"/>
  <c r="F50" i="6"/>
  <c r="H49" i="6"/>
  <c r="F49" i="6"/>
  <c r="H48" i="6"/>
  <c r="F48" i="6"/>
  <c r="H47" i="6"/>
  <c r="F47" i="6"/>
  <c r="H46" i="6"/>
  <c r="F46" i="6"/>
  <c r="H45" i="6"/>
  <c r="F45" i="6"/>
  <c r="H44" i="6"/>
  <c r="F44" i="6"/>
  <c r="H43" i="6"/>
  <c r="F43" i="6"/>
  <c r="H42" i="6"/>
  <c r="F42" i="6"/>
  <c r="H41" i="6"/>
  <c r="F41" i="6"/>
  <c r="H40" i="6"/>
  <c r="F40" i="6"/>
  <c r="G39" i="6"/>
  <c r="G79" i="6" s="1"/>
  <c r="F39" i="6"/>
  <c r="H38" i="6"/>
  <c r="F38" i="6"/>
  <c r="H37" i="6"/>
  <c r="F37" i="6"/>
  <c r="H36" i="6"/>
  <c r="F36" i="6"/>
  <c r="H35" i="6"/>
  <c r="F35" i="6"/>
  <c r="H34" i="6"/>
  <c r="F34" i="6"/>
  <c r="H33" i="6"/>
  <c r="F33" i="6"/>
  <c r="H32" i="6"/>
  <c r="F32" i="6"/>
  <c r="H31" i="6"/>
  <c r="F31" i="6"/>
  <c r="H30" i="6"/>
  <c r="F30" i="6"/>
  <c r="H29" i="6"/>
  <c r="F29" i="6"/>
  <c r="H28" i="6"/>
  <c r="F28" i="6"/>
  <c r="H27" i="6"/>
  <c r="F27" i="6"/>
  <c r="H26" i="6"/>
  <c r="F26" i="6"/>
  <c r="H25" i="6"/>
  <c r="F25" i="6"/>
  <c r="H24" i="6"/>
  <c r="F24" i="6"/>
  <c r="H23" i="6"/>
  <c r="F23" i="6"/>
  <c r="H22" i="6"/>
  <c r="F22" i="6"/>
  <c r="H21" i="6"/>
  <c r="F21" i="6"/>
  <c r="H20" i="6"/>
  <c r="F20" i="6"/>
  <c r="H19" i="6"/>
  <c r="F19" i="6"/>
  <c r="H18" i="6"/>
  <c r="F18" i="6"/>
  <c r="H17" i="6"/>
  <c r="F17" i="6"/>
  <c r="H16" i="6"/>
  <c r="F16" i="6"/>
  <c r="H15" i="6"/>
  <c r="F15" i="6"/>
  <c r="H14" i="6"/>
  <c r="F14" i="6"/>
  <c r="H13" i="6"/>
  <c r="F13" i="6"/>
  <c r="H12" i="6"/>
  <c r="F12" i="6"/>
  <c r="H11" i="6"/>
  <c r="F11" i="6"/>
  <c r="H10" i="6"/>
  <c r="F10" i="6"/>
  <c r="H9" i="6"/>
  <c r="F9" i="6"/>
  <c r="H8" i="6"/>
  <c r="F8" i="6"/>
  <c r="H7" i="6"/>
  <c r="F7" i="6"/>
  <c r="H6" i="6"/>
  <c r="F6" i="6"/>
  <c r="H5" i="6"/>
  <c r="F5" i="6"/>
  <c r="H4" i="6"/>
  <c r="F4" i="6"/>
  <c r="H3" i="6"/>
  <c r="F3" i="6"/>
  <c r="H2" i="6"/>
  <c r="F2" i="6"/>
  <c r="H79" i="6" l="1"/>
  <c r="F79" i="6"/>
  <c r="J79" i="5" l="1"/>
  <c r="I79" i="5"/>
  <c r="H78" i="5"/>
  <c r="F78" i="5"/>
  <c r="H77" i="5"/>
  <c r="F77" i="5"/>
  <c r="H76" i="5"/>
  <c r="F76" i="5"/>
  <c r="H75" i="5"/>
  <c r="F75" i="5"/>
  <c r="H74" i="5"/>
  <c r="F74" i="5"/>
  <c r="H73" i="5"/>
  <c r="F73" i="5"/>
  <c r="H72" i="5"/>
  <c r="F72" i="5"/>
  <c r="H71" i="5"/>
  <c r="F71" i="5"/>
  <c r="H70" i="5"/>
  <c r="F70" i="5"/>
  <c r="H69" i="5"/>
  <c r="F69" i="5"/>
  <c r="H68" i="5"/>
  <c r="F68" i="5"/>
  <c r="H67" i="5"/>
  <c r="F67" i="5"/>
  <c r="H66" i="5"/>
  <c r="F66" i="5"/>
  <c r="H65" i="5"/>
  <c r="F65" i="5"/>
  <c r="H64" i="5"/>
  <c r="F64" i="5"/>
  <c r="H63" i="5"/>
  <c r="F63" i="5"/>
  <c r="H62" i="5"/>
  <c r="F62" i="5"/>
  <c r="H61" i="5"/>
  <c r="F61" i="5"/>
  <c r="H60" i="5"/>
  <c r="F60" i="5"/>
  <c r="H59" i="5"/>
  <c r="F59" i="5"/>
  <c r="H58" i="5"/>
  <c r="F58" i="5"/>
  <c r="H57" i="5"/>
  <c r="F57" i="5"/>
  <c r="H56" i="5"/>
  <c r="F56" i="5"/>
  <c r="H55" i="5"/>
  <c r="F55" i="5"/>
  <c r="H54" i="5"/>
  <c r="F54" i="5"/>
  <c r="H53" i="5"/>
  <c r="F53" i="5"/>
  <c r="H52" i="5"/>
  <c r="F52" i="5"/>
  <c r="H51" i="5"/>
  <c r="F51" i="5"/>
  <c r="H50" i="5"/>
  <c r="F50" i="5"/>
  <c r="H49" i="5"/>
  <c r="F49" i="5"/>
  <c r="H48" i="5"/>
  <c r="F48" i="5"/>
  <c r="H47" i="5"/>
  <c r="F47" i="5"/>
  <c r="H46" i="5"/>
  <c r="F46" i="5"/>
  <c r="H45" i="5"/>
  <c r="F45" i="5"/>
  <c r="H44" i="5"/>
  <c r="F44" i="5"/>
  <c r="H43" i="5"/>
  <c r="F43" i="5"/>
  <c r="H42" i="5"/>
  <c r="F42" i="5"/>
  <c r="H41" i="5"/>
  <c r="F41" i="5"/>
  <c r="H40" i="5"/>
  <c r="F40" i="5"/>
  <c r="G39" i="5"/>
  <c r="G79" i="5" s="1"/>
  <c r="F39" i="5"/>
  <c r="H38" i="5"/>
  <c r="F38" i="5"/>
  <c r="H37" i="5"/>
  <c r="F37" i="5"/>
  <c r="H36" i="5"/>
  <c r="F36" i="5"/>
  <c r="H35" i="5"/>
  <c r="F35" i="5"/>
  <c r="H34" i="5"/>
  <c r="F34" i="5"/>
  <c r="H33" i="5"/>
  <c r="F33" i="5"/>
  <c r="H32" i="5"/>
  <c r="F32" i="5"/>
  <c r="H31" i="5"/>
  <c r="F31" i="5"/>
  <c r="H30" i="5"/>
  <c r="F30" i="5"/>
  <c r="H29" i="5"/>
  <c r="F29" i="5"/>
  <c r="H28" i="5"/>
  <c r="F28" i="5"/>
  <c r="H27" i="5"/>
  <c r="F27" i="5"/>
  <c r="H26" i="5"/>
  <c r="F26" i="5"/>
  <c r="H25" i="5"/>
  <c r="F25" i="5"/>
  <c r="H24" i="5"/>
  <c r="F24" i="5"/>
  <c r="H23" i="5"/>
  <c r="F23" i="5"/>
  <c r="H22" i="5"/>
  <c r="F22" i="5"/>
  <c r="H21" i="5"/>
  <c r="F21" i="5"/>
  <c r="H20" i="5"/>
  <c r="F20" i="5"/>
  <c r="H19" i="5"/>
  <c r="F19" i="5"/>
  <c r="H18" i="5"/>
  <c r="F18" i="5"/>
  <c r="H17" i="5"/>
  <c r="F17" i="5"/>
  <c r="H16" i="5"/>
  <c r="F16" i="5"/>
  <c r="H15" i="5"/>
  <c r="F15" i="5"/>
  <c r="H14" i="5"/>
  <c r="F14" i="5"/>
  <c r="H13" i="5"/>
  <c r="F13" i="5"/>
  <c r="H12" i="5"/>
  <c r="F12" i="5"/>
  <c r="H11" i="5"/>
  <c r="F11" i="5"/>
  <c r="H10" i="5"/>
  <c r="F10" i="5"/>
  <c r="H9" i="5"/>
  <c r="F9" i="5"/>
  <c r="H8" i="5"/>
  <c r="F8" i="5"/>
  <c r="H7" i="5"/>
  <c r="F7" i="5"/>
  <c r="H6" i="5"/>
  <c r="F6" i="5"/>
  <c r="H5" i="5"/>
  <c r="F5" i="5"/>
  <c r="H4" i="5"/>
  <c r="F4" i="5"/>
  <c r="H3" i="5"/>
  <c r="F3" i="5"/>
  <c r="H2" i="5"/>
  <c r="F2" i="5"/>
  <c r="H79" i="5" l="1"/>
  <c r="F79" i="5"/>
  <c r="J79" i="4" l="1"/>
  <c r="I79" i="4"/>
  <c r="H78" i="4"/>
  <c r="F78" i="4"/>
  <c r="H77" i="4"/>
  <c r="F77" i="4"/>
  <c r="H76" i="4"/>
  <c r="F76" i="4"/>
  <c r="H75" i="4"/>
  <c r="F75" i="4"/>
  <c r="H74" i="4"/>
  <c r="F74" i="4"/>
  <c r="H73" i="4"/>
  <c r="F73" i="4"/>
  <c r="H72" i="4"/>
  <c r="F72" i="4"/>
  <c r="H71" i="4"/>
  <c r="F71" i="4"/>
  <c r="H70" i="4"/>
  <c r="F70" i="4"/>
  <c r="H69" i="4"/>
  <c r="F69" i="4"/>
  <c r="H68" i="4"/>
  <c r="F68" i="4"/>
  <c r="H67" i="4"/>
  <c r="F67" i="4"/>
  <c r="H66" i="4"/>
  <c r="F66" i="4"/>
  <c r="H65" i="4"/>
  <c r="F65" i="4"/>
  <c r="H64" i="4"/>
  <c r="F64" i="4"/>
  <c r="H63" i="4"/>
  <c r="F63" i="4"/>
  <c r="H62" i="4"/>
  <c r="F62" i="4"/>
  <c r="H61" i="4"/>
  <c r="F61" i="4"/>
  <c r="H60" i="4"/>
  <c r="F60" i="4"/>
  <c r="H59" i="4"/>
  <c r="F59" i="4"/>
  <c r="H58" i="4"/>
  <c r="F58" i="4"/>
  <c r="H57" i="4"/>
  <c r="F57" i="4"/>
  <c r="H56" i="4"/>
  <c r="F56" i="4"/>
  <c r="H55" i="4"/>
  <c r="F55" i="4"/>
  <c r="H54" i="4"/>
  <c r="F54" i="4"/>
  <c r="H53" i="4"/>
  <c r="F53" i="4"/>
  <c r="H52" i="4"/>
  <c r="F52" i="4"/>
  <c r="H51" i="4"/>
  <c r="F51" i="4"/>
  <c r="H50" i="4"/>
  <c r="F50" i="4"/>
  <c r="H49" i="4"/>
  <c r="F49" i="4"/>
  <c r="H48" i="4"/>
  <c r="F48" i="4"/>
  <c r="H47" i="4"/>
  <c r="F47" i="4"/>
  <c r="H46" i="4"/>
  <c r="F46" i="4"/>
  <c r="H45" i="4"/>
  <c r="F45" i="4"/>
  <c r="H44" i="4"/>
  <c r="F44" i="4"/>
  <c r="H43" i="4"/>
  <c r="F43" i="4"/>
  <c r="H42" i="4"/>
  <c r="F42" i="4"/>
  <c r="H41" i="4"/>
  <c r="F41" i="4"/>
  <c r="H40" i="4"/>
  <c r="F40" i="4"/>
  <c r="G39" i="4"/>
  <c r="G79" i="4" s="1"/>
  <c r="F39" i="4"/>
  <c r="H38" i="4"/>
  <c r="F38" i="4"/>
  <c r="H37" i="4"/>
  <c r="F37" i="4"/>
  <c r="H36" i="4"/>
  <c r="F36" i="4"/>
  <c r="H35" i="4"/>
  <c r="F35" i="4"/>
  <c r="H34" i="4"/>
  <c r="F34" i="4"/>
  <c r="H33" i="4"/>
  <c r="F33" i="4"/>
  <c r="H32" i="4"/>
  <c r="F32" i="4"/>
  <c r="H31" i="4"/>
  <c r="F31" i="4"/>
  <c r="H30" i="4"/>
  <c r="F30" i="4"/>
  <c r="H29" i="4"/>
  <c r="F29" i="4"/>
  <c r="H28" i="4"/>
  <c r="F28" i="4"/>
  <c r="H27" i="4"/>
  <c r="F27" i="4"/>
  <c r="H26" i="4"/>
  <c r="F26" i="4"/>
  <c r="H25" i="4"/>
  <c r="F25" i="4"/>
  <c r="H24" i="4"/>
  <c r="F24" i="4"/>
  <c r="H23" i="4"/>
  <c r="F23" i="4"/>
  <c r="H22" i="4"/>
  <c r="F22" i="4"/>
  <c r="H21" i="4"/>
  <c r="F21" i="4"/>
  <c r="H20" i="4"/>
  <c r="F20" i="4"/>
  <c r="H19" i="4"/>
  <c r="F19" i="4"/>
  <c r="H18" i="4"/>
  <c r="F18" i="4"/>
  <c r="H17" i="4"/>
  <c r="F17" i="4"/>
  <c r="H16" i="4"/>
  <c r="F16" i="4"/>
  <c r="H15" i="4"/>
  <c r="F15" i="4"/>
  <c r="H14" i="4"/>
  <c r="F14" i="4"/>
  <c r="H13" i="4"/>
  <c r="F13" i="4"/>
  <c r="H12" i="4"/>
  <c r="F12" i="4"/>
  <c r="H11" i="4"/>
  <c r="F11" i="4"/>
  <c r="H10" i="4"/>
  <c r="F10" i="4"/>
  <c r="H9" i="4"/>
  <c r="F9" i="4"/>
  <c r="H8" i="4"/>
  <c r="F8" i="4"/>
  <c r="H7" i="4"/>
  <c r="F7" i="4"/>
  <c r="H6" i="4"/>
  <c r="F6" i="4"/>
  <c r="H5" i="4"/>
  <c r="F5" i="4"/>
  <c r="H4" i="4"/>
  <c r="F4" i="4"/>
  <c r="H3" i="4"/>
  <c r="F3" i="4"/>
  <c r="H2" i="4"/>
  <c r="F2" i="4"/>
  <c r="F79" i="4" l="1"/>
  <c r="H79" i="4"/>
  <c r="H78" i="3" l="1"/>
  <c r="F77" i="3"/>
  <c r="H77" i="3"/>
  <c r="H76" i="3"/>
  <c r="F75" i="3"/>
  <c r="H75" i="3"/>
  <c r="H74" i="3"/>
  <c r="F73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G39" i="3"/>
  <c r="G79" i="3" s="1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H2" i="3"/>
  <c r="I79" i="3"/>
  <c r="H79" i="3" l="1"/>
  <c r="F2" i="3"/>
  <c r="F4" i="3"/>
  <c r="F6" i="3"/>
  <c r="F8" i="3"/>
  <c r="F10" i="3"/>
  <c r="F12" i="3"/>
  <c r="F14" i="3"/>
  <c r="F16" i="3"/>
  <c r="F18" i="3"/>
  <c r="F20" i="3"/>
  <c r="F22" i="3"/>
  <c r="F24" i="3"/>
  <c r="F26" i="3"/>
  <c r="F28" i="3"/>
  <c r="F30" i="3"/>
  <c r="F32" i="3"/>
  <c r="F34" i="3"/>
  <c r="F36" i="3"/>
  <c r="F38" i="3"/>
  <c r="F40" i="3"/>
  <c r="F42" i="3"/>
  <c r="F44" i="3"/>
  <c r="F46" i="3"/>
  <c r="F48" i="3"/>
  <c r="F50" i="3"/>
  <c r="F52" i="3"/>
  <c r="F54" i="3"/>
  <c r="F56" i="3"/>
  <c r="F58" i="3"/>
  <c r="F60" i="3"/>
  <c r="F62" i="3"/>
  <c r="F64" i="3"/>
  <c r="F66" i="3"/>
  <c r="F68" i="3"/>
  <c r="F70" i="3"/>
  <c r="F72" i="3"/>
  <c r="F74" i="3"/>
  <c r="F76" i="3"/>
  <c r="F78" i="3"/>
  <c r="J79" i="3"/>
  <c r="F3" i="3"/>
  <c r="F5" i="3"/>
  <c r="F7" i="3"/>
  <c r="F9" i="3"/>
  <c r="F11" i="3"/>
  <c r="F13" i="3"/>
  <c r="F15" i="3"/>
  <c r="F17" i="3"/>
  <c r="F19" i="3"/>
  <c r="F21" i="3"/>
  <c r="F23" i="3"/>
  <c r="F25" i="3"/>
  <c r="F27" i="3"/>
  <c r="F29" i="3"/>
  <c r="F31" i="3"/>
  <c r="F33" i="3"/>
  <c r="F35" i="3"/>
  <c r="F37" i="3"/>
  <c r="F39" i="3"/>
  <c r="F41" i="3"/>
  <c r="F43" i="3"/>
  <c r="F45" i="3"/>
  <c r="F47" i="3"/>
  <c r="F49" i="3"/>
  <c r="F51" i="3"/>
  <c r="F53" i="3"/>
  <c r="F55" i="3"/>
  <c r="F57" i="3"/>
  <c r="F59" i="3"/>
  <c r="F61" i="3"/>
  <c r="F63" i="3"/>
  <c r="F65" i="3"/>
  <c r="F67" i="3"/>
  <c r="F69" i="3"/>
  <c r="F71" i="3"/>
  <c r="I3" i="2"/>
  <c r="J3" i="2"/>
  <c r="I4" i="2"/>
  <c r="J4" i="2"/>
  <c r="I5" i="2"/>
  <c r="J5" i="2"/>
  <c r="I6" i="2"/>
  <c r="J6" i="2"/>
  <c r="I7" i="2"/>
  <c r="J7" i="2"/>
  <c r="I8" i="2"/>
  <c r="J8" i="2"/>
  <c r="I9" i="2"/>
  <c r="J9" i="2"/>
  <c r="I10" i="2"/>
  <c r="J10" i="2"/>
  <c r="I11" i="2"/>
  <c r="J11" i="2"/>
  <c r="I12" i="2"/>
  <c r="J12" i="2"/>
  <c r="I13" i="2"/>
  <c r="J13" i="2"/>
  <c r="I14" i="2"/>
  <c r="J14" i="2"/>
  <c r="I15" i="2"/>
  <c r="J15" i="2"/>
  <c r="I16" i="2"/>
  <c r="J16" i="2"/>
  <c r="I17" i="2"/>
  <c r="J17" i="2"/>
  <c r="I18" i="2"/>
  <c r="J18" i="2"/>
  <c r="I19" i="2"/>
  <c r="J19" i="2"/>
  <c r="I20" i="2"/>
  <c r="J20" i="2"/>
  <c r="I21" i="2"/>
  <c r="J21" i="2"/>
  <c r="I22" i="2"/>
  <c r="J22" i="2"/>
  <c r="I23" i="2"/>
  <c r="J23" i="2"/>
  <c r="I24" i="2"/>
  <c r="J24" i="2"/>
  <c r="I25" i="2"/>
  <c r="J25" i="2"/>
  <c r="I26" i="2"/>
  <c r="J26" i="2"/>
  <c r="I27" i="2"/>
  <c r="J27" i="2"/>
  <c r="I28" i="2"/>
  <c r="J28" i="2"/>
  <c r="I29" i="2"/>
  <c r="J29" i="2"/>
  <c r="I30" i="2"/>
  <c r="J30" i="2"/>
  <c r="I31" i="2"/>
  <c r="J31" i="2"/>
  <c r="I32" i="2"/>
  <c r="J32" i="2"/>
  <c r="I33" i="2"/>
  <c r="J33" i="2"/>
  <c r="I34" i="2"/>
  <c r="J34" i="2"/>
  <c r="I35" i="2"/>
  <c r="J35" i="2"/>
  <c r="I36" i="2"/>
  <c r="J36" i="2"/>
  <c r="I37" i="2"/>
  <c r="J37" i="2"/>
  <c r="I38" i="2"/>
  <c r="J38" i="2"/>
  <c r="I39" i="2"/>
  <c r="J39" i="2"/>
  <c r="I40" i="2"/>
  <c r="J40" i="2"/>
  <c r="I41" i="2"/>
  <c r="J41" i="2"/>
  <c r="I42" i="2"/>
  <c r="J42" i="2"/>
  <c r="I43" i="2"/>
  <c r="J43" i="2"/>
  <c r="I44" i="2"/>
  <c r="J44" i="2"/>
  <c r="I45" i="2"/>
  <c r="J45" i="2"/>
  <c r="I46" i="2"/>
  <c r="J46" i="2"/>
  <c r="I47" i="2"/>
  <c r="J47" i="2"/>
  <c r="I48" i="2"/>
  <c r="J48" i="2"/>
  <c r="I49" i="2"/>
  <c r="J49" i="2"/>
  <c r="I50" i="2"/>
  <c r="J50" i="2"/>
  <c r="I51" i="2"/>
  <c r="J51" i="2"/>
  <c r="I52" i="2"/>
  <c r="J52" i="2"/>
  <c r="I53" i="2"/>
  <c r="J53" i="2"/>
  <c r="I54" i="2"/>
  <c r="J54" i="2"/>
  <c r="I55" i="2"/>
  <c r="J55" i="2"/>
  <c r="I56" i="2"/>
  <c r="J56" i="2"/>
  <c r="I57" i="2"/>
  <c r="J57" i="2"/>
  <c r="I58" i="2"/>
  <c r="J58" i="2"/>
  <c r="I59" i="2"/>
  <c r="J59" i="2"/>
  <c r="I60" i="2"/>
  <c r="J60" i="2"/>
  <c r="I61" i="2"/>
  <c r="J61" i="2"/>
  <c r="I62" i="2"/>
  <c r="J62" i="2"/>
  <c r="I63" i="2"/>
  <c r="J63" i="2"/>
  <c r="I64" i="2"/>
  <c r="J64" i="2"/>
  <c r="I65" i="2"/>
  <c r="J65" i="2"/>
  <c r="I66" i="2"/>
  <c r="J66" i="2"/>
  <c r="I67" i="2"/>
  <c r="J67" i="2"/>
  <c r="I68" i="2"/>
  <c r="J68" i="2"/>
  <c r="I69" i="2"/>
  <c r="J69" i="2"/>
  <c r="I70" i="2"/>
  <c r="J70" i="2"/>
  <c r="I71" i="2"/>
  <c r="J71" i="2"/>
  <c r="I72" i="2"/>
  <c r="J72" i="2"/>
  <c r="I73" i="2"/>
  <c r="J73" i="2"/>
  <c r="I74" i="2"/>
  <c r="J74" i="2"/>
  <c r="I75" i="2"/>
  <c r="J75" i="2"/>
  <c r="I76" i="2"/>
  <c r="J76" i="2"/>
  <c r="I77" i="2"/>
  <c r="J77" i="2"/>
  <c r="I78" i="2"/>
  <c r="J78" i="2"/>
  <c r="J2" i="2"/>
  <c r="I2" i="2"/>
  <c r="F79" i="3" l="1"/>
  <c r="J79" i="2"/>
  <c r="I79" i="2"/>
  <c r="H78" i="2"/>
  <c r="F78" i="2"/>
  <c r="H77" i="2"/>
  <c r="F77" i="2"/>
  <c r="H76" i="2"/>
  <c r="F76" i="2"/>
  <c r="H75" i="2"/>
  <c r="F75" i="2"/>
  <c r="H74" i="2"/>
  <c r="F74" i="2"/>
  <c r="H73" i="2"/>
  <c r="F73" i="2"/>
  <c r="H72" i="2"/>
  <c r="F72" i="2"/>
  <c r="H71" i="2"/>
  <c r="F71" i="2"/>
  <c r="H70" i="2"/>
  <c r="F70" i="2"/>
  <c r="H69" i="2"/>
  <c r="F69" i="2"/>
  <c r="H68" i="2"/>
  <c r="F68" i="2"/>
  <c r="H67" i="2"/>
  <c r="F67" i="2"/>
  <c r="H66" i="2"/>
  <c r="F66" i="2"/>
  <c r="H65" i="2"/>
  <c r="F65" i="2"/>
  <c r="H64" i="2"/>
  <c r="F64" i="2"/>
  <c r="H63" i="2"/>
  <c r="F63" i="2"/>
  <c r="H62" i="2"/>
  <c r="F62" i="2"/>
  <c r="H61" i="2"/>
  <c r="F61" i="2"/>
  <c r="H60" i="2"/>
  <c r="F60" i="2"/>
  <c r="H59" i="2"/>
  <c r="F59" i="2"/>
  <c r="H58" i="2"/>
  <c r="F58" i="2"/>
  <c r="H57" i="2"/>
  <c r="F57" i="2"/>
  <c r="H56" i="2"/>
  <c r="F56" i="2"/>
  <c r="H55" i="2"/>
  <c r="F55" i="2"/>
  <c r="H54" i="2"/>
  <c r="F54" i="2"/>
  <c r="H53" i="2"/>
  <c r="F53" i="2"/>
  <c r="H52" i="2"/>
  <c r="F52" i="2"/>
  <c r="H51" i="2"/>
  <c r="F51" i="2"/>
  <c r="H50" i="2"/>
  <c r="F50" i="2"/>
  <c r="H49" i="2"/>
  <c r="F49" i="2"/>
  <c r="H48" i="2"/>
  <c r="F48" i="2"/>
  <c r="H47" i="2"/>
  <c r="F47" i="2"/>
  <c r="H46" i="2"/>
  <c r="F46" i="2"/>
  <c r="H45" i="2"/>
  <c r="F45" i="2"/>
  <c r="H44" i="2"/>
  <c r="F44" i="2"/>
  <c r="H43" i="2"/>
  <c r="F43" i="2"/>
  <c r="H42" i="2"/>
  <c r="F42" i="2"/>
  <c r="H41" i="2"/>
  <c r="F41" i="2"/>
  <c r="H40" i="2"/>
  <c r="F40" i="2"/>
  <c r="G39" i="2"/>
  <c r="G79" i="2" s="1"/>
  <c r="F39" i="2"/>
  <c r="H38" i="2"/>
  <c r="F38" i="2"/>
  <c r="H37" i="2"/>
  <c r="F37" i="2"/>
  <c r="H36" i="2"/>
  <c r="F36" i="2"/>
  <c r="H35" i="2"/>
  <c r="F35" i="2"/>
  <c r="H34" i="2"/>
  <c r="F34" i="2"/>
  <c r="H33" i="2"/>
  <c r="F33" i="2"/>
  <c r="H32" i="2"/>
  <c r="F32" i="2"/>
  <c r="H31" i="2"/>
  <c r="F31" i="2"/>
  <c r="H30" i="2"/>
  <c r="F30" i="2"/>
  <c r="H29" i="2"/>
  <c r="F29" i="2"/>
  <c r="H28" i="2"/>
  <c r="F28" i="2"/>
  <c r="H27" i="2"/>
  <c r="F27" i="2"/>
  <c r="H26" i="2"/>
  <c r="F26" i="2"/>
  <c r="H25" i="2"/>
  <c r="F25" i="2"/>
  <c r="H24" i="2"/>
  <c r="F24" i="2"/>
  <c r="H23" i="2"/>
  <c r="F23" i="2"/>
  <c r="H22" i="2"/>
  <c r="F22" i="2"/>
  <c r="H21" i="2"/>
  <c r="F21" i="2"/>
  <c r="H20" i="2"/>
  <c r="F20" i="2"/>
  <c r="H19" i="2"/>
  <c r="F19" i="2"/>
  <c r="H18" i="2"/>
  <c r="F18" i="2"/>
  <c r="H17" i="2"/>
  <c r="F17" i="2"/>
  <c r="H16" i="2"/>
  <c r="F16" i="2"/>
  <c r="H15" i="2"/>
  <c r="F15" i="2"/>
  <c r="H14" i="2"/>
  <c r="F14" i="2"/>
  <c r="H13" i="2"/>
  <c r="F13" i="2"/>
  <c r="H12" i="2"/>
  <c r="F12" i="2"/>
  <c r="H11" i="2"/>
  <c r="F11" i="2"/>
  <c r="H10" i="2"/>
  <c r="F10" i="2"/>
  <c r="H9" i="2"/>
  <c r="F9" i="2"/>
  <c r="H8" i="2"/>
  <c r="F8" i="2"/>
  <c r="H7" i="2"/>
  <c r="F7" i="2"/>
  <c r="H6" i="2"/>
  <c r="F6" i="2"/>
  <c r="H5" i="2"/>
  <c r="F5" i="2"/>
  <c r="H4" i="2"/>
  <c r="F4" i="2"/>
  <c r="H3" i="2"/>
  <c r="F3" i="2"/>
  <c r="H2" i="2"/>
  <c r="H79" i="2" s="1"/>
  <c r="F2" i="2"/>
  <c r="F79" i="2" l="1"/>
  <c r="H68" i="1"/>
  <c r="H72" i="1"/>
  <c r="H73" i="1"/>
  <c r="H75" i="1"/>
  <c r="H76" i="1"/>
  <c r="H2" i="1"/>
  <c r="H78" i="1"/>
  <c r="H77" i="1"/>
  <c r="H74" i="1"/>
  <c r="H71" i="1"/>
  <c r="H70" i="1"/>
  <c r="H69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G39" i="1"/>
  <c r="G79" i="1" s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I79" i="1" l="1"/>
  <c r="H79" i="1"/>
  <c r="F2" i="1"/>
  <c r="F4" i="1"/>
  <c r="F6" i="1"/>
  <c r="F8" i="1"/>
  <c r="F10" i="1"/>
  <c r="F12" i="1"/>
  <c r="F14" i="1"/>
  <c r="F16" i="1"/>
  <c r="F18" i="1"/>
  <c r="F20" i="1"/>
  <c r="F22" i="1"/>
  <c r="F24" i="1"/>
  <c r="F26" i="1"/>
  <c r="F28" i="1"/>
  <c r="F30" i="1"/>
  <c r="F32" i="1"/>
  <c r="F34" i="1"/>
  <c r="F36" i="1"/>
  <c r="F38" i="1"/>
  <c r="F40" i="1"/>
  <c r="F42" i="1"/>
  <c r="F44" i="1"/>
  <c r="F46" i="1"/>
  <c r="F48" i="1"/>
  <c r="F50" i="1"/>
  <c r="F52" i="1"/>
  <c r="F54" i="1"/>
  <c r="F56" i="1"/>
  <c r="F58" i="1"/>
  <c r="F60" i="1"/>
  <c r="F62" i="1"/>
  <c r="F64" i="1"/>
  <c r="F66" i="1"/>
  <c r="F68" i="1"/>
  <c r="F70" i="1"/>
  <c r="F72" i="1"/>
  <c r="F74" i="1"/>
  <c r="F76" i="1"/>
  <c r="F78" i="1"/>
  <c r="J79" i="1"/>
  <c r="F3" i="1"/>
  <c r="F5" i="1"/>
  <c r="F7" i="1"/>
  <c r="F9" i="1"/>
  <c r="F11" i="1"/>
  <c r="F13" i="1"/>
  <c r="F15" i="1"/>
  <c r="F17" i="1"/>
  <c r="F19" i="1"/>
  <c r="F21" i="1"/>
  <c r="F23" i="1"/>
  <c r="F25" i="1"/>
  <c r="F27" i="1"/>
  <c r="F29" i="1"/>
  <c r="F31" i="1"/>
  <c r="F33" i="1"/>
  <c r="F35" i="1"/>
  <c r="F37" i="1"/>
  <c r="F39" i="1"/>
  <c r="F41" i="1"/>
  <c r="F43" i="1"/>
  <c r="F45" i="1"/>
  <c r="F47" i="1"/>
  <c r="F49" i="1"/>
  <c r="F51" i="1"/>
  <c r="F53" i="1"/>
  <c r="F55" i="1"/>
  <c r="F57" i="1"/>
  <c r="F59" i="1"/>
  <c r="F61" i="1"/>
  <c r="F63" i="1"/>
  <c r="F65" i="1"/>
  <c r="F67" i="1"/>
  <c r="F69" i="1"/>
  <c r="F71" i="1"/>
  <c r="F73" i="1"/>
  <c r="F75" i="1"/>
  <c r="F77" i="1"/>
  <c r="F79" i="1" l="1"/>
</calcChain>
</file>

<file path=xl/sharedStrings.xml><?xml version="1.0" encoding="utf-8"?>
<sst xmlns="http://schemas.openxmlformats.org/spreadsheetml/2006/main" count="3828" uniqueCount="181">
  <si>
    <t>BELEDİYE/İL ÖZEL İDARE ADI</t>
  </si>
  <si>
    <t>İL BANK KODU</t>
  </si>
  <si>
    <t>KESİNTİ YÜZDESİ (%)</t>
  </si>
  <si>
    <t>İL</t>
  </si>
  <si>
    <t>DÖNEM</t>
  </si>
  <si>
    <t>ETKB PAYI
(TL)</t>
  </si>
  <si>
    <t>MALİYE BAKANLIĞI PAYI</t>
  </si>
  <si>
    <t>İLLER BANKASI PAYI
Belediyeler) 
(TL)</t>
  </si>
  <si>
    <t>TOPLAM TÜKETİM (Kwh)</t>
  </si>
  <si>
    <t>TOPLAM TUTAR (TL)</t>
  </si>
  <si>
    <t>ALTIEYLÜL BELEDİYESİ</t>
  </si>
  <si>
    <t>02-010054</t>
  </si>
  <si>
    <t>BALIKESİR</t>
  </si>
  <si>
    <t>BALYA BELEDİYESİ</t>
  </si>
  <si>
    <t>02-010006</t>
  </si>
  <si>
    <t>BİGADİÇ BELEDİYESİ</t>
  </si>
  <si>
    <t>02-010008</t>
  </si>
  <si>
    <t>DURSUNBEY BELEDİYESİ</t>
  </si>
  <si>
    <t>02-010011</t>
  </si>
  <si>
    <t>İVRİNDİ BELEDİYESİ</t>
  </si>
  <si>
    <t>02-010021</t>
  </si>
  <si>
    <t>KARESİ BELEDİYESİ</t>
  </si>
  <si>
    <t>02-010055</t>
  </si>
  <si>
    <t>KEPSUT BELEDİYESİ</t>
  </si>
  <si>
    <t>02-010023</t>
  </si>
  <si>
    <t>SAVAŞTEPE BELEDİYESİ</t>
  </si>
  <si>
    <t>02-010034</t>
  </si>
  <si>
    <t>SINDIRGI BELEDİYESİ</t>
  </si>
  <si>
    <t>02-010035</t>
  </si>
  <si>
    <t>SUSURLUK BELEDİYESİ</t>
  </si>
  <si>
    <t>02-010036</t>
  </si>
  <si>
    <t>AYVALIK BELEDİYESİ</t>
  </si>
  <si>
    <t>02-010005</t>
  </si>
  <si>
    <t>BURHANİYE BELEDİYESİ</t>
  </si>
  <si>
    <t>02-010009</t>
  </si>
  <si>
    <t>EDREMİT BELEDİYESİ</t>
  </si>
  <si>
    <t>02-010013</t>
  </si>
  <si>
    <t>GÖMEÇ BELEDİYESİ</t>
  </si>
  <si>
    <t>02-010017</t>
  </si>
  <si>
    <t>HAVRAN BELEDİYESİ</t>
  </si>
  <si>
    <t>02-010019</t>
  </si>
  <si>
    <t>BANDIRMA BELEDİYESİ</t>
  </si>
  <si>
    <t>02-010007</t>
  </si>
  <si>
    <t>ERDEK BELEDİYESİ</t>
  </si>
  <si>
    <t>02-010014</t>
  </si>
  <si>
    <t>GÖNEN BELEDİYESİ</t>
  </si>
  <si>
    <t>02-010018</t>
  </si>
  <si>
    <t>MANYAS BELEDİYESİ</t>
  </si>
  <si>
    <t>02-010028</t>
  </si>
  <si>
    <t>MARMARA BELEDİYESİ</t>
  </si>
  <si>
    <t>02-010027</t>
  </si>
  <si>
    <t>GEMLİK BELEDİYESİ</t>
  </si>
  <si>
    <t>02-016008</t>
  </si>
  <si>
    <t>BURSA</t>
  </si>
  <si>
    <t>İZNİK BELEDİYESİ</t>
  </si>
  <si>
    <t>02-016014</t>
  </si>
  <si>
    <t>ORHANGAZİ BELEDİYESİ</t>
  </si>
  <si>
    <t>02-016024</t>
  </si>
  <si>
    <t>İNEGÖL BELEDİYESİ</t>
  </si>
  <si>
    <t>02-016013</t>
  </si>
  <si>
    <t>YENİŞEHİR BELEDİYESİ</t>
  </si>
  <si>
    <t>02-016033</t>
  </si>
  <si>
    <t>MUSTAFAKEMALPAŞA BELEDİYESİ</t>
  </si>
  <si>
    <t>02-016022</t>
  </si>
  <si>
    <t>KARACABEY BELEDİYESİ</t>
  </si>
  <si>
    <t>02-016015</t>
  </si>
  <si>
    <t>NİLÜFER BELEDİYESİ</t>
  </si>
  <si>
    <t>02-016038</t>
  </si>
  <si>
    <t>MUDANYA BELEDİYESİ</t>
  </si>
  <si>
    <t>02-016021</t>
  </si>
  <si>
    <t>BÜYÜKORHAN BELEDİYESİ</t>
  </si>
  <si>
    <t>02-016004</t>
  </si>
  <si>
    <t>KELES BELEDİYESİ</t>
  </si>
  <si>
    <t>02-016017</t>
  </si>
  <si>
    <t>ORHANELİ BELEDİYESİ</t>
  </si>
  <si>
    <t>02-016023</t>
  </si>
  <si>
    <t>HARMANCIK BELEDİYESİ</t>
  </si>
  <si>
    <t>02-016011</t>
  </si>
  <si>
    <t>OSMANGAZİ BELEDİYESİ</t>
  </si>
  <si>
    <t>02-016039</t>
  </si>
  <si>
    <t>GÜRSU BELEDİYESİ</t>
  </si>
  <si>
    <t>02-016010</t>
  </si>
  <si>
    <t>KESTEL BELEDİYESİ</t>
  </si>
  <si>
    <t>02-016018</t>
  </si>
  <si>
    <t>YILDIRIM BELEDİYESİ</t>
  </si>
  <si>
    <t>02-016040</t>
  </si>
  <si>
    <t>BURSA BÜYÜKŞEHİR BELEDİYESİ</t>
  </si>
  <si>
    <t>01-016001</t>
  </si>
  <si>
    <t>AYVACIK BELEDİYESİ</t>
  </si>
  <si>
    <t>03-017002</t>
  </si>
  <si>
    <t>ÇANAKKALE</t>
  </si>
  <si>
    <t>BAYRAMİÇ BELEDİYESİ</t>
  </si>
  <si>
    <t>03-017003</t>
  </si>
  <si>
    <t>BOZCAADA BELEDİYESİ</t>
  </si>
  <si>
    <t>03-017006</t>
  </si>
  <si>
    <t>ÇANAKKALE BELEDİYESİ</t>
  </si>
  <si>
    <t>03-017001</t>
  </si>
  <si>
    <t>ÇANAKKALE İL ÖZEL İDARESİ</t>
  </si>
  <si>
    <t>04-000017</t>
  </si>
  <si>
    <t>ÇARDAK BELEDİYESİ</t>
  </si>
  <si>
    <t>03-017008</t>
  </si>
  <si>
    <t>ECEABAT BELEDİYESİ</t>
  </si>
  <si>
    <t>03-017009</t>
  </si>
  <si>
    <t>EVREŞE BELEDİYESİ</t>
  </si>
  <si>
    <t>03-017016</t>
  </si>
  <si>
    <t>EZİNE BELEDİYESİ</t>
  </si>
  <si>
    <t>03-017010</t>
  </si>
  <si>
    <t>GELİBOLU BELEDİYESİ</t>
  </si>
  <si>
    <t>03-017011</t>
  </si>
  <si>
    <t>GEYİKLİ BELEDİYESİ</t>
  </si>
  <si>
    <t>03-017012</t>
  </si>
  <si>
    <t>GÖKÇEADA BELEDİYESİ</t>
  </si>
  <si>
    <t>03-017015</t>
  </si>
  <si>
    <t>KAVAKKÖY BELEDİYESİ</t>
  </si>
  <si>
    <t>03-017033</t>
  </si>
  <si>
    <t>KEPEZ BELEDİYESİ</t>
  </si>
  <si>
    <t>03-017028</t>
  </si>
  <si>
    <t>KÜÇÜKKUYU BELEDİYESİ</t>
  </si>
  <si>
    <t>03-017025</t>
  </si>
  <si>
    <t>LAPSEKİ BELEDİYESİ</t>
  </si>
  <si>
    <t>03-017020</t>
  </si>
  <si>
    <t>UMURBEY BELEDİYESİ</t>
  </si>
  <si>
    <t>03-017021</t>
  </si>
  <si>
    <t>BİGA BELEDİYESİ</t>
  </si>
  <si>
    <t>03-017004</t>
  </si>
  <si>
    <t>ÇAN BELEDİYESİ</t>
  </si>
  <si>
    <t>03-017007</t>
  </si>
  <si>
    <t>GÜMÜŞÇAY BELEDİYESİ</t>
  </si>
  <si>
    <t>03-017013</t>
  </si>
  <si>
    <t>KALKIM BELEDİYESİ</t>
  </si>
  <si>
    <t>03-017019</t>
  </si>
  <si>
    <t>KARABİGA BELEDİYESİ</t>
  </si>
  <si>
    <t>03-017017</t>
  </si>
  <si>
    <t>TERZİALAN BELEDİYESİ</t>
  </si>
  <si>
    <t>03-017034</t>
  </si>
  <si>
    <t>YENİCE BELEDİYESİ</t>
  </si>
  <si>
    <t>03-017023</t>
  </si>
  <si>
    <t>ALTINOVA BELEDİYESİ</t>
  </si>
  <si>
    <t>03-077002</t>
  </si>
  <si>
    <t>YALOVA</t>
  </si>
  <si>
    <t>ARMUTLU BELEDİYESİ</t>
  </si>
  <si>
    <t>03-077003</t>
  </si>
  <si>
    <t>ÇİFTLİKKÖY BELEDİYESİ</t>
  </si>
  <si>
    <t>03-077005</t>
  </si>
  <si>
    <t>ÇINARCIK BELEDİYESİ</t>
  </si>
  <si>
    <t>03-077004</t>
  </si>
  <si>
    <t>ESENKÖY BELEDİYESİ</t>
  </si>
  <si>
    <t>03-077012</t>
  </si>
  <si>
    <t>KADIKÖY BELEDİYESİ</t>
  </si>
  <si>
    <t>03-077009</t>
  </si>
  <si>
    <t>KAYTAZDERE BELEDİYESİ</t>
  </si>
  <si>
    <t>03-077007</t>
  </si>
  <si>
    <t>KORUKÖY BELEDİYESİ</t>
  </si>
  <si>
    <t>03-077011</t>
  </si>
  <si>
    <t>SUBAŞI BELEDİYESİ</t>
  </si>
  <si>
    <t>03-077008</t>
  </si>
  <si>
    <t>TAŞKÖPRÜ BELEDİYESİ</t>
  </si>
  <si>
    <t>03-077010</t>
  </si>
  <si>
    <t>TAVŞANLI BELEDİYESİ</t>
  </si>
  <si>
    <t>03-077013</t>
  </si>
  <si>
    <t>TERMAL BELEDİYESİ</t>
  </si>
  <si>
    <t>03-077006</t>
  </si>
  <si>
    <t>TEŞVİKİYE BELEDİYESİ</t>
  </si>
  <si>
    <t>03-077014</t>
  </si>
  <si>
    <t>YALOVA BELEDİYESİ</t>
  </si>
  <si>
    <t>03-077001</t>
  </si>
  <si>
    <t>YALOVA İL ÖZEL İDARESİ</t>
  </si>
  <si>
    <t>04-000077</t>
  </si>
  <si>
    <t>TOPLAM</t>
  </si>
  <si>
    <t>2015/01</t>
  </si>
  <si>
    <t>2015/02</t>
  </si>
  <si>
    <t>2015/03</t>
  </si>
  <si>
    <t>2015/04</t>
  </si>
  <si>
    <t>2015/05</t>
  </si>
  <si>
    <t>2015/06</t>
  </si>
  <si>
    <t>2015/07</t>
  </si>
  <si>
    <t>2015/08</t>
  </si>
  <si>
    <t>2015/09</t>
  </si>
  <si>
    <t>2015/10</t>
  </si>
  <si>
    <t>2015/11</t>
  </si>
  <si>
    <t>2015/12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</si>
</sst>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/>
    <xf numFmtId="0" fontId="0" fillId="0" borderId="1" xfId="0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43" fontId="0" fillId="0" borderId="0" xfId="0" applyNumberFormat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3" fontId="3" fillId="3" borderId="1" xfId="1" applyFont="1" applyFill="1" applyBorder="1" applyAlignment="1">
      <alignment horizontal="center" vertical="center"/>
    </xf>
    <xf numFmtId="43" fontId="3" fillId="3" borderId="1" xfId="1" applyFont="1" applyFill="1" applyBorder="1"/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Kitap17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4"/>
      <sheetName val="Sayfa1"/>
      <sheetName val="Sayfa2"/>
      <sheetName val="Sayfa3"/>
    </sheetNames>
    <sheetDataSet>
      <sheetData sheetId="0">
        <row r="3">
          <cell r="A3" t="str">
            <v>Satır Etiketleri</v>
          </cell>
          <cell r="B3" t="str">
            <v>Toplam TPLM</v>
          </cell>
          <cell r="C3" t="str">
            <v>Toplam FATURATUTARI</v>
          </cell>
        </row>
        <row r="4">
          <cell r="A4" t="str">
            <v>01-016001</v>
          </cell>
          <cell r="B4">
            <v>536450.02599999995</v>
          </cell>
          <cell r="C4">
            <v>185568.60000000009</v>
          </cell>
        </row>
        <row r="5">
          <cell r="A5" t="str">
            <v>02-010005</v>
          </cell>
          <cell r="B5">
            <v>518407.51000000065</v>
          </cell>
          <cell r="C5">
            <v>180596.59999999995</v>
          </cell>
        </row>
        <row r="6">
          <cell r="A6" t="str">
            <v>02-010006</v>
          </cell>
          <cell r="B6">
            <v>132625.91099999999</v>
          </cell>
          <cell r="C6">
            <v>44778</v>
          </cell>
        </row>
        <row r="7">
          <cell r="A7" t="str">
            <v>02-010007</v>
          </cell>
          <cell r="B7">
            <v>629335.47499999974</v>
          </cell>
          <cell r="C7">
            <v>217957.59999999998</v>
          </cell>
        </row>
        <row r="8">
          <cell r="A8" t="str">
            <v>02-010008</v>
          </cell>
          <cell r="B8">
            <v>313999.78199999995</v>
          </cell>
          <cell r="C8">
            <v>106890.59999999998</v>
          </cell>
        </row>
        <row r="9">
          <cell r="A9" t="str">
            <v>02-010009</v>
          </cell>
          <cell r="B9">
            <v>400032.87400000013</v>
          </cell>
          <cell r="C9">
            <v>138904.20000000001</v>
          </cell>
        </row>
        <row r="10">
          <cell r="A10" t="str">
            <v>02-010011</v>
          </cell>
          <cell r="B10">
            <v>295719.41699999996</v>
          </cell>
          <cell r="C10">
            <v>100504.40000000005</v>
          </cell>
        </row>
        <row r="11">
          <cell r="A11" t="str">
            <v>02-010013</v>
          </cell>
          <cell r="B11">
            <v>846132.68499999982</v>
          </cell>
          <cell r="C11">
            <v>294388.50000000012</v>
          </cell>
        </row>
        <row r="12">
          <cell r="A12" t="str">
            <v>02-010014</v>
          </cell>
          <cell r="B12">
            <v>252442.32099999997</v>
          </cell>
          <cell r="C12">
            <v>86852.800000000047</v>
          </cell>
        </row>
        <row r="13">
          <cell r="A13" t="str">
            <v>02-010017</v>
          </cell>
          <cell r="B13">
            <v>135986.67200000005</v>
          </cell>
          <cell r="C13">
            <v>47127.500000000015</v>
          </cell>
        </row>
        <row r="14">
          <cell r="A14" t="str">
            <v>02-010018</v>
          </cell>
          <cell r="B14">
            <v>332567.93400000012</v>
          </cell>
          <cell r="C14">
            <v>114087.60000000005</v>
          </cell>
        </row>
        <row r="15">
          <cell r="A15" t="str">
            <v>02-010019</v>
          </cell>
          <cell r="B15">
            <v>163154.36499999996</v>
          </cell>
          <cell r="C15">
            <v>55735.9</v>
          </cell>
        </row>
        <row r="16">
          <cell r="A16" t="str">
            <v>02-010021</v>
          </cell>
          <cell r="B16">
            <v>249951.41299999985</v>
          </cell>
          <cell r="C16">
            <v>85261.799999999988</v>
          </cell>
        </row>
        <row r="17">
          <cell r="A17" t="str">
            <v>02-010023</v>
          </cell>
          <cell r="B17">
            <v>167394.66100000002</v>
          </cell>
          <cell r="C17">
            <v>56824.899999999994</v>
          </cell>
        </row>
        <row r="18">
          <cell r="A18" t="str">
            <v>02-010027</v>
          </cell>
          <cell r="B18">
            <v>178721.82099999994</v>
          </cell>
          <cell r="C18">
            <v>62089.7</v>
          </cell>
        </row>
        <row r="19">
          <cell r="A19" t="str">
            <v>02-010028</v>
          </cell>
          <cell r="B19">
            <v>162782.91</v>
          </cell>
          <cell r="C19">
            <v>55457.099999999977</v>
          </cell>
        </row>
        <row r="20">
          <cell r="A20" t="str">
            <v>02-010034</v>
          </cell>
          <cell r="B20">
            <v>141132.44200000004</v>
          </cell>
          <cell r="C20">
            <v>48474.6</v>
          </cell>
        </row>
        <row r="21">
          <cell r="A21" t="str">
            <v>02-010035</v>
          </cell>
          <cell r="B21">
            <v>278889.31800000003</v>
          </cell>
          <cell r="C21">
            <v>95230.300000000017</v>
          </cell>
        </row>
        <row r="22">
          <cell r="A22" t="str">
            <v>02-010036</v>
          </cell>
          <cell r="B22">
            <v>207519.99599999998</v>
          </cell>
          <cell r="C22">
            <v>71177.5</v>
          </cell>
        </row>
        <row r="23">
          <cell r="A23" t="str">
            <v>02-010054</v>
          </cell>
          <cell r="B23">
            <v>704827.59999999986</v>
          </cell>
          <cell r="C23">
            <v>243242.50000000006</v>
          </cell>
        </row>
        <row r="24">
          <cell r="A24" t="str">
            <v>02-010055</v>
          </cell>
          <cell r="B24">
            <v>637675.36200000008</v>
          </cell>
          <cell r="C24">
            <v>221214.79999999996</v>
          </cell>
        </row>
        <row r="25">
          <cell r="A25" t="str">
            <v>02-016004</v>
          </cell>
          <cell r="B25">
            <v>130963.93200000002</v>
          </cell>
          <cell r="C25">
            <v>44686.000000000015</v>
          </cell>
        </row>
        <row r="26">
          <cell r="A26" t="str">
            <v>02-016008</v>
          </cell>
          <cell r="B26">
            <v>422130.04799999995</v>
          </cell>
          <cell r="C26">
            <v>147197.80000000002</v>
          </cell>
        </row>
        <row r="27">
          <cell r="A27" t="str">
            <v>02-016010</v>
          </cell>
          <cell r="B27">
            <v>131977.28099999999</v>
          </cell>
          <cell r="C27">
            <v>45841.100000000006</v>
          </cell>
        </row>
        <row r="28">
          <cell r="A28" t="str">
            <v>02-016011</v>
          </cell>
          <cell r="B28">
            <v>108475.17099999996</v>
          </cell>
          <cell r="C28">
            <v>36985.5</v>
          </cell>
        </row>
        <row r="29">
          <cell r="A29" t="str">
            <v>02-016013</v>
          </cell>
          <cell r="B29">
            <v>551559.50999999943</v>
          </cell>
          <cell r="C29">
            <v>190560.2999999999</v>
          </cell>
        </row>
        <row r="30">
          <cell r="A30" t="str">
            <v>02-016014</v>
          </cell>
          <cell r="B30">
            <v>280139.01200000016</v>
          </cell>
          <cell r="C30">
            <v>96141.200000000026</v>
          </cell>
        </row>
        <row r="31">
          <cell r="A31" t="str">
            <v>02-016015</v>
          </cell>
          <cell r="B31">
            <v>380340.86200000014</v>
          </cell>
          <cell r="C31">
            <v>129884.2</v>
          </cell>
        </row>
        <row r="32">
          <cell r="A32" t="str">
            <v>02-016017</v>
          </cell>
          <cell r="B32">
            <v>138934.52299999996</v>
          </cell>
          <cell r="C32">
            <v>47003.900000000023</v>
          </cell>
        </row>
        <row r="33">
          <cell r="A33" t="str">
            <v>02-016018</v>
          </cell>
          <cell r="B33">
            <v>159210.61100000006</v>
          </cell>
          <cell r="C33">
            <v>54696.299999999988</v>
          </cell>
        </row>
        <row r="34">
          <cell r="A34" t="str">
            <v>02-016021</v>
          </cell>
          <cell r="B34">
            <v>411197.12799999974</v>
          </cell>
          <cell r="C34">
            <v>142587.10000000006</v>
          </cell>
        </row>
        <row r="35">
          <cell r="A35" t="str">
            <v>02-016022</v>
          </cell>
          <cell r="B35">
            <v>508332.45200000005</v>
          </cell>
          <cell r="C35">
            <v>174340.99999999997</v>
          </cell>
        </row>
        <row r="36">
          <cell r="A36" t="str">
            <v>02-016023</v>
          </cell>
          <cell r="B36">
            <v>185276.96100000013</v>
          </cell>
          <cell r="C36">
            <v>63051.200000000041</v>
          </cell>
        </row>
        <row r="37">
          <cell r="A37" t="str">
            <v>02-016024</v>
          </cell>
          <cell r="B37">
            <v>286503.18900000013</v>
          </cell>
          <cell r="C37">
            <v>99142.499999999971</v>
          </cell>
        </row>
        <row r="38">
          <cell r="A38" t="str">
            <v>02-016033</v>
          </cell>
          <cell r="B38">
            <v>260505.87199999997</v>
          </cell>
          <cell r="C38">
            <v>89109.89999999998</v>
          </cell>
        </row>
        <row r="39">
          <cell r="A39" t="str">
            <v>02-016038</v>
          </cell>
          <cell r="B39">
            <v>1278196.5989999995</v>
          </cell>
          <cell r="C39">
            <v>446149.49999999988</v>
          </cell>
        </row>
        <row r="40">
          <cell r="A40" t="str">
            <v>02-016039</v>
          </cell>
          <cell r="B40">
            <v>1701956.2499999998</v>
          </cell>
          <cell r="C40">
            <v>594313.72000000067</v>
          </cell>
        </row>
        <row r="41">
          <cell r="A41" t="str">
            <v>02-016040</v>
          </cell>
          <cell r="B41">
            <v>1122339.6970000011</v>
          </cell>
          <cell r="C41">
            <v>391806.8000000004</v>
          </cell>
        </row>
        <row r="42">
          <cell r="A42" t="str">
            <v>03-017001</v>
          </cell>
          <cell r="B42">
            <v>457825.84199999971</v>
          </cell>
          <cell r="C42">
            <v>159822.60000000003</v>
          </cell>
        </row>
        <row r="43">
          <cell r="A43" t="str">
            <v>03-017002</v>
          </cell>
          <cell r="B43">
            <v>63199.890000000014</v>
          </cell>
          <cell r="C43">
            <v>22055.200000000001</v>
          </cell>
        </row>
        <row r="44">
          <cell r="A44" t="str">
            <v>03-017003</v>
          </cell>
          <cell r="B44">
            <v>93380.117000000013</v>
          </cell>
          <cell r="C44">
            <v>32583.9</v>
          </cell>
        </row>
        <row r="45">
          <cell r="A45" t="str">
            <v>03-017004</v>
          </cell>
          <cell r="B45">
            <v>171264.21700000003</v>
          </cell>
          <cell r="C45">
            <v>59634.299999999981</v>
          </cell>
        </row>
        <row r="46">
          <cell r="A46" t="str">
            <v>03-017006</v>
          </cell>
          <cell r="B46">
            <v>26183.810999999994</v>
          </cell>
          <cell r="C46">
            <v>9146.5000000000018</v>
          </cell>
        </row>
        <row r="47">
          <cell r="A47" t="str">
            <v>03-017007</v>
          </cell>
          <cell r="B47">
            <v>119816.37799999998</v>
          </cell>
          <cell r="C47">
            <v>41831.200000000004</v>
          </cell>
        </row>
        <row r="48">
          <cell r="A48" t="str">
            <v>03-017008</v>
          </cell>
          <cell r="B48">
            <v>34369.768000000004</v>
          </cell>
          <cell r="C48">
            <v>11995.6</v>
          </cell>
        </row>
        <row r="49">
          <cell r="A49" t="str">
            <v>03-017009</v>
          </cell>
          <cell r="B49">
            <v>30900.516000000003</v>
          </cell>
          <cell r="C49">
            <v>10797.800000000001</v>
          </cell>
        </row>
        <row r="50">
          <cell r="A50" t="str">
            <v>03-017010</v>
          </cell>
          <cell r="B50">
            <v>72893.289000000004</v>
          </cell>
          <cell r="C50">
            <v>25448.600000000002</v>
          </cell>
        </row>
        <row r="51">
          <cell r="A51" t="str">
            <v>03-017011</v>
          </cell>
          <cell r="B51">
            <v>137113.87099999998</v>
          </cell>
          <cell r="C51">
            <v>47852.399999999994</v>
          </cell>
        </row>
        <row r="52">
          <cell r="A52" t="str">
            <v>03-017012</v>
          </cell>
          <cell r="B52">
            <v>44928.623</v>
          </cell>
          <cell r="C52">
            <v>15686.200000000003</v>
          </cell>
        </row>
        <row r="53">
          <cell r="A53" t="str">
            <v>03-017013</v>
          </cell>
          <cell r="B53">
            <v>29000.197000000007</v>
          </cell>
          <cell r="C53">
            <v>10124.099999999999</v>
          </cell>
        </row>
        <row r="54">
          <cell r="A54" t="str">
            <v>03-017015</v>
          </cell>
          <cell r="B54">
            <v>36114.335999999996</v>
          </cell>
          <cell r="C54">
            <v>12636.699999999999</v>
          </cell>
        </row>
        <row r="55">
          <cell r="A55" t="str">
            <v>03-017016</v>
          </cell>
          <cell r="B55">
            <v>17852.483</v>
          </cell>
          <cell r="C55">
            <v>6232.9000000000005</v>
          </cell>
        </row>
        <row r="56">
          <cell r="A56" t="str">
            <v>03-017017</v>
          </cell>
          <cell r="B56">
            <v>35937.275000000001</v>
          </cell>
          <cell r="C56">
            <v>12544.2</v>
          </cell>
        </row>
        <row r="57">
          <cell r="A57" t="str">
            <v>03-017019</v>
          </cell>
          <cell r="B57">
            <v>19320.850000000002</v>
          </cell>
          <cell r="C57">
            <v>6742.0999999999995</v>
          </cell>
        </row>
        <row r="58">
          <cell r="A58" t="str">
            <v>03-017020</v>
          </cell>
          <cell r="B58">
            <v>54798.381999999991</v>
          </cell>
          <cell r="C58">
            <v>19136.400000000005</v>
          </cell>
        </row>
        <row r="59">
          <cell r="A59" t="str">
            <v>03-017021</v>
          </cell>
          <cell r="B59">
            <v>22427.790999999994</v>
          </cell>
          <cell r="C59">
            <v>7829.4000000000005</v>
          </cell>
        </row>
        <row r="60">
          <cell r="A60" t="str">
            <v>03-017023</v>
          </cell>
          <cell r="B60">
            <v>50223.85</v>
          </cell>
          <cell r="C60">
            <v>17531.3</v>
          </cell>
        </row>
        <row r="61">
          <cell r="A61" t="str">
            <v>03-017025</v>
          </cell>
          <cell r="B61">
            <v>70725.635000000009</v>
          </cell>
          <cell r="C61">
            <v>24686.9</v>
          </cell>
        </row>
        <row r="62">
          <cell r="A62" t="str">
            <v>03-017028</v>
          </cell>
          <cell r="B62">
            <v>93950.289000000063</v>
          </cell>
          <cell r="C62">
            <v>32787.299999999996</v>
          </cell>
        </row>
        <row r="63">
          <cell r="A63" t="str">
            <v>03-017033</v>
          </cell>
          <cell r="B63">
            <v>20873.374</v>
          </cell>
          <cell r="C63">
            <v>7284.2</v>
          </cell>
        </row>
        <row r="64">
          <cell r="A64" t="str">
            <v>03-017034</v>
          </cell>
          <cell r="B64">
            <v>16800.198</v>
          </cell>
          <cell r="C64">
            <v>5865.1999999999989</v>
          </cell>
        </row>
        <row r="65">
          <cell r="A65" t="str">
            <v>03-077001</v>
          </cell>
          <cell r="B65">
            <v>393478.17099999974</v>
          </cell>
          <cell r="C65">
            <v>137333.99999999991</v>
          </cell>
        </row>
        <row r="66">
          <cell r="A66" t="str">
            <v>03-077002</v>
          </cell>
          <cell r="B66">
            <v>56644.644000000008</v>
          </cell>
          <cell r="C66">
            <v>19768.8</v>
          </cell>
        </row>
        <row r="67">
          <cell r="A67" t="str">
            <v>03-077003</v>
          </cell>
          <cell r="B67">
            <v>56902.670999999995</v>
          </cell>
          <cell r="C67">
            <v>19864.199999999993</v>
          </cell>
        </row>
        <row r="68">
          <cell r="A68" t="str">
            <v>03-077004</v>
          </cell>
          <cell r="B68">
            <v>79660.077999999994</v>
          </cell>
          <cell r="C68">
            <v>27805.800000000003</v>
          </cell>
        </row>
        <row r="69">
          <cell r="A69" t="str">
            <v>03-077005</v>
          </cell>
          <cell r="B69">
            <v>124853.69800000002</v>
          </cell>
          <cell r="C69">
            <v>43571.399999999994</v>
          </cell>
        </row>
        <row r="70">
          <cell r="A70" t="str">
            <v>03-077006</v>
          </cell>
          <cell r="B70">
            <v>43144.068000000007</v>
          </cell>
          <cell r="C70">
            <v>15057.9</v>
          </cell>
        </row>
        <row r="71">
          <cell r="A71" t="str">
            <v>03-077007</v>
          </cell>
          <cell r="B71">
            <v>44207.786</v>
          </cell>
          <cell r="C71">
            <v>15426.600000000002</v>
          </cell>
        </row>
        <row r="72">
          <cell r="A72" t="str">
            <v>03-077008</v>
          </cell>
          <cell r="B72">
            <v>46339.023000000008</v>
          </cell>
          <cell r="C72">
            <v>16168</v>
          </cell>
        </row>
        <row r="73">
          <cell r="A73" t="str">
            <v>03-077009</v>
          </cell>
          <cell r="B73">
            <v>27181.362000000001</v>
          </cell>
          <cell r="C73">
            <v>9485.9</v>
          </cell>
        </row>
        <row r="74">
          <cell r="A74" t="str">
            <v>03-077010</v>
          </cell>
          <cell r="B74">
            <v>34729.867999999995</v>
          </cell>
          <cell r="C74">
            <v>12123.500000000002</v>
          </cell>
        </row>
        <row r="75">
          <cell r="A75" t="str">
            <v>03-077011</v>
          </cell>
          <cell r="B75">
            <v>54420.389000000003</v>
          </cell>
          <cell r="C75">
            <v>18993.200000000008</v>
          </cell>
        </row>
        <row r="76">
          <cell r="A76" t="str">
            <v>03-077012</v>
          </cell>
          <cell r="B76">
            <v>30243.245000000006</v>
          </cell>
          <cell r="C76">
            <v>10559.400000000001</v>
          </cell>
        </row>
        <row r="77">
          <cell r="A77" t="str">
            <v>03-077013</v>
          </cell>
          <cell r="B77">
            <v>23252.901999999995</v>
          </cell>
          <cell r="C77">
            <v>8132.1</v>
          </cell>
        </row>
        <row r="78">
          <cell r="A78" t="str">
            <v>03-077014</v>
          </cell>
          <cell r="B78">
            <v>19332.385999999999</v>
          </cell>
          <cell r="C78">
            <v>6747.7999999999993</v>
          </cell>
        </row>
        <row r="79">
          <cell r="A79" t="str">
            <v>04-000017</v>
          </cell>
          <cell r="B79">
            <v>1522499.4920000024</v>
          </cell>
          <cell r="C79">
            <v>510934.00000000023</v>
          </cell>
        </row>
        <row r="80">
          <cell r="A80" t="str">
            <v>04-000077</v>
          </cell>
          <cell r="B80">
            <v>103871.84000000001</v>
          </cell>
          <cell r="C80">
            <v>34850.699999999997</v>
          </cell>
        </row>
        <row r="81">
          <cell r="A81" t="str">
            <v>(boş)</v>
          </cell>
        </row>
        <row r="82">
          <cell r="A82" t="str">
            <v>Genel Toplam</v>
          </cell>
          <cell r="B82">
            <v>19724452.198000003</v>
          </cell>
          <cell r="C82">
            <v>6812941.8200000031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"/>
  <sheetViews>
    <sheetView tabSelected="1"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4.109375" bestFit="1" customWidth="1"/>
    <col min="7" max="7" width="11.44140625" bestFit="1" customWidth="1"/>
    <col min="8" max="8" width="18" bestFit="1" customWidth="1"/>
    <col min="9" max="10" width="14.109375" bestFit="1" customWidth="1"/>
  </cols>
  <sheetData>
    <row r="1" spans="1:12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2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169</v>
      </c>
      <c r="F2" s="5">
        <f>J2*0.8</f>
        <v>265570.24000000011</v>
      </c>
      <c r="G2" s="5">
        <v>0</v>
      </c>
      <c r="H2" s="5">
        <f>J2*0.2</f>
        <v>66392.560000000027</v>
      </c>
      <c r="I2" s="5">
        <v>962857.00600000005</v>
      </c>
      <c r="J2" s="5">
        <v>331962.8000000001</v>
      </c>
      <c r="L2" s="6"/>
    </row>
    <row r="3" spans="1:12" ht="15" thickBot="1" x14ac:dyDescent="0.35">
      <c r="A3" s="3" t="s">
        <v>13</v>
      </c>
      <c r="B3" s="4" t="s">
        <v>14</v>
      </c>
      <c r="C3" s="4">
        <v>20</v>
      </c>
      <c r="D3" s="4" t="s">
        <v>12</v>
      </c>
      <c r="E3" s="4" t="s">
        <v>169</v>
      </c>
      <c r="F3" s="5">
        <f t="shared" ref="F3:F38" si="0">J3*0.8</f>
        <v>49562.079999999994</v>
      </c>
      <c r="G3" s="5">
        <v>0</v>
      </c>
      <c r="H3" s="5">
        <f t="shared" ref="H3:H38" si="1">J3*0.2</f>
        <v>12390.519999999999</v>
      </c>
      <c r="I3" s="5">
        <v>183532.57300000009</v>
      </c>
      <c r="J3" s="5">
        <v>61952.599999999991</v>
      </c>
      <c r="L3" s="6"/>
    </row>
    <row r="4" spans="1:12" ht="15" thickBot="1" x14ac:dyDescent="0.35">
      <c r="A4" s="3" t="s">
        <v>15</v>
      </c>
      <c r="B4" s="4" t="s">
        <v>16</v>
      </c>
      <c r="C4" s="4">
        <v>20</v>
      </c>
      <c r="D4" s="4" t="s">
        <v>12</v>
      </c>
      <c r="E4" s="4" t="s">
        <v>169</v>
      </c>
      <c r="F4" s="5">
        <f t="shared" si="0"/>
        <v>103841.12000000001</v>
      </c>
      <c r="G4" s="5">
        <v>0</v>
      </c>
      <c r="H4" s="5">
        <f t="shared" si="1"/>
        <v>25960.280000000002</v>
      </c>
      <c r="I4" s="5">
        <v>381761.14200000005</v>
      </c>
      <c r="J4" s="5">
        <v>129801.40000000001</v>
      </c>
      <c r="L4" s="6"/>
    </row>
    <row r="5" spans="1:12" ht="15" thickBot="1" x14ac:dyDescent="0.35">
      <c r="A5" s="3" t="s">
        <v>17</v>
      </c>
      <c r="B5" s="4" t="s">
        <v>18</v>
      </c>
      <c r="C5" s="4">
        <v>20</v>
      </c>
      <c r="D5" s="4" t="s">
        <v>12</v>
      </c>
      <c r="E5" s="4" t="s">
        <v>169</v>
      </c>
      <c r="F5" s="5">
        <f t="shared" si="0"/>
        <v>100613.67999999998</v>
      </c>
      <c r="G5" s="5">
        <v>0</v>
      </c>
      <c r="H5" s="5">
        <f t="shared" si="1"/>
        <v>25153.419999999995</v>
      </c>
      <c r="I5" s="5">
        <v>370294.63899999968</v>
      </c>
      <c r="J5" s="5">
        <v>125767.09999999996</v>
      </c>
      <c r="L5" s="6"/>
    </row>
    <row r="6" spans="1:12" ht="15" thickBot="1" x14ac:dyDescent="0.35">
      <c r="A6" s="3" t="s">
        <v>19</v>
      </c>
      <c r="B6" s="4" t="s">
        <v>20</v>
      </c>
      <c r="C6" s="4">
        <v>20</v>
      </c>
      <c r="D6" s="4" t="s">
        <v>12</v>
      </c>
      <c r="E6" s="4" t="s">
        <v>169</v>
      </c>
      <c r="F6" s="5">
        <f t="shared" si="0"/>
        <v>90258.48000000001</v>
      </c>
      <c r="G6" s="5">
        <v>0</v>
      </c>
      <c r="H6" s="5">
        <f t="shared" si="1"/>
        <v>22564.620000000003</v>
      </c>
      <c r="I6" s="5">
        <v>331138.59200000006</v>
      </c>
      <c r="J6" s="5">
        <v>112823.1</v>
      </c>
      <c r="L6" s="6"/>
    </row>
    <row r="7" spans="1:12" ht="15" thickBot="1" x14ac:dyDescent="0.35">
      <c r="A7" s="3" t="s">
        <v>21</v>
      </c>
      <c r="B7" s="4" t="s">
        <v>22</v>
      </c>
      <c r="C7" s="4">
        <v>20</v>
      </c>
      <c r="D7" s="4" t="s">
        <v>12</v>
      </c>
      <c r="E7" s="4" t="s">
        <v>169</v>
      </c>
      <c r="F7" s="5">
        <f t="shared" si="0"/>
        <v>235326.48000000004</v>
      </c>
      <c r="G7" s="5">
        <v>0</v>
      </c>
      <c r="H7" s="5">
        <f t="shared" si="1"/>
        <v>58831.62000000001</v>
      </c>
      <c r="I7" s="5">
        <v>848173.71699999971</v>
      </c>
      <c r="J7" s="5">
        <v>294158.10000000003</v>
      </c>
      <c r="L7" s="6"/>
    </row>
    <row r="8" spans="1:12" ht="15" thickBot="1" x14ac:dyDescent="0.35">
      <c r="A8" s="3" t="s">
        <v>23</v>
      </c>
      <c r="B8" s="4" t="s">
        <v>24</v>
      </c>
      <c r="C8" s="4">
        <v>20</v>
      </c>
      <c r="D8" s="4" t="s">
        <v>12</v>
      </c>
      <c r="E8" s="4" t="s">
        <v>169</v>
      </c>
      <c r="F8" s="5">
        <f t="shared" si="0"/>
        <v>67056.160000000018</v>
      </c>
      <c r="G8" s="5">
        <v>0</v>
      </c>
      <c r="H8" s="5">
        <f t="shared" si="1"/>
        <v>16764.040000000005</v>
      </c>
      <c r="I8" s="5">
        <v>247482.62900000002</v>
      </c>
      <c r="J8" s="5">
        <v>83820.200000000026</v>
      </c>
      <c r="L8" s="6"/>
    </row>
    <row r="9" spans="1:12" ht="15" thickBot="1" x14ac:dyDescent="0.35">
      <c r="A9" s="3" t="s">
        <v>25</v>
      </c>
      <c r="B9" s="4" t="s">
        <v>26</v>
      </c>
      <c r="C9" s="4">
        <v>20</v>
      </c>
      <c r="D9" s="4" t="s">
        <v>12</v>
      </c>
      <c r="E9" s="4" t="s">
        <v>169</v>
      </c>
      <c r="F9" s="5">
        <f t="shared" si="0"/>
        <v>45160.239999999991</v>
      </c>
      <c r="G9" s="5">
        <v>0</v>
      </c>
      <c r="H9" s="5">
        <f t="shared" si="1"/>
        <v>11290.059999999998</v>
      </c>
      <c r="I9" s="5">
        <v>164401.61199999999</v>
      </c>
      <c r="J9" s="5">
        <v>56450.299999999981</v>
      </c>
      <c r="L9" s="6"/>
    </row>
    <row r="10" spans="1:12" ht="15" thickBot="1" x14ac:dyDescent="0.35">
      <c r="A10" s="3" t="s">
        <v>27</v>
      </c>
      <c r="B10" s="4" t="s">
        <v>28</v>
      </c>
      <c r="C10" s="4">
        <v>20</v>
      </c>
      <c r="D10" s="4" t="s">
        <v>12</v>
      </c>
      <c r="E10" s="4" t="s">
        <v>169</v>
      </c>
      <c r="F10" s="5">
        <f t="shared" si="0"/>
        <v>85071.360000000015</v>
      </c>
      <c r="G10" s="5">
        <v>0</v>
      </c>
      <c r="H10" s="5">
        <f t="shared" si="1"/>
        <v>21267.840000000004</v>
      </c>
      <c r="I10" s="5">
        <v>311852.36700000014</v>
      </c>
      <c r="J10" s="5">
        <v>106339.20000000001</v>
      </c>
      <c r="L10" s="6"/>
    </row>
    <row r="11" spans="1:12" ht="15" thickBot="1" x14ac:dyDescent="0.35">
      <c r="A11" s="3" t="s">
        <v>29</v>
      </c>
      <c r="B11" s="4" t="s">
        <v>30</v>
      </c>
      <c r="C11" s="4">
        <v>20</v>
      </c>
      <c r="D11" s="4" t="s">
        <v>12</v>
      </c>
      <c r="E11" s="4" t="s">
        <v>169</v>
      </c>
      <c r="F11" s="5">
        <f t="shared" si="0"/>
        <v>72312.800000000017</v>
      </c>
      <c r="G11" s="5">
        <v>0</v>
      </c>
      <c r="H11" s="5">
        <f t="shared" si="1"/>
        <v>18078.200000000004</v>
      </c>
      <c r="I11" s="5">
        <v>263990.00199999998</v>
      </c>
      <c r="J11" s="5">
        <v>90391.000000000015</v>
      </c>
      <c r="L11" s="6"/>
    </row>
    <row r="12" spans="1:12" ht="15" thickBot="1" x14ac:dyDescent="0.35">
      <c r="A12" s="3" t="s">
        <v>31</v>
      </c>
      <c r="B12" s="4" t="s">
        <v>32</v>
      </c>
      <c r="C12" s="4">
        <v>20</v>
      </c>
      <c r="D12" s="4" t="s">
        <v>12</v>
      </c>
      <c r="E12" s="4" t="s">
        <v>169</v>
      </c>
      <c r="F12" s="5">
        <f t="shared" si="0"/>
        <v>187650.40000000002</v>
      </c>
      <c r="G12" s="5">
        <v>0</v>
      </c>
      <c r="H12" s="5">
        <f t="shared" si="1"/>
        <v>46912.600000000006</v>
      </c>
      <c r="I12" s="5">
        <v>674469.38699999976</v>
      </c>
      <c r="J12" s="5">
        <v>234563.00000000003</v>
      </c>
      <c r="L12" s="6"/>
    </row>
    <row r="13" spans="1:12" ht="15" thickBot="1" x14ac:dyDescent="0.35">
      <c r="A13" s="3" t="s">
        <v>33</v>
      </c>
      <c r="B13" s="4" t="s">
        <v>34</v>
      </c>
      <c r="C13" s="4">
        <v>20</v>
      </c>
      <c r="D13" s="4" t="s">
        <v>12</v>
      </c>
      <c r="E13" s="4" t="s">
        <v>169</v>
      </c>
      <c r="F13" s="5">
        <f t="shared" si="0"/>
        <v>144677.44000000006</v>
      </c>
      <c r="G13" s="5">
        <v>0</v>
      </c>
      <c r="H13" s="5">
        <f t="shared" si="1"/>
        <v>36169.360000000015</v>
      </c>
      <c r="I13" s="5">
        <v>521102.13000000018</v>
      </c>
      <c r="J13" s="5">
        <v>180846.80000000008</v>
      </c>
      <c r="L13" s="6"/>
    </row>
    <row r="14" spans="1:12" ht="15" thickBot="1" x14ac:dyDescent="0.35">
      <c r="A14" s="3" t="s">
        <v>35</v>
      </c>
      <c r="B14" s="4" t="s">
        <v>36</v>
      </c>
      <c r="C14" s="4">
        <v>20</v>
      </c>
      <c r="D14" s="4" t="s">
        <v>12</v>
      </c>
      <c r="E14" s="4" t="s">
        <v>169</v>
      </c>
      <c r="F14" s="5">
        <f t="shared" si="0"/>
        <v>291753.44000000012</v>
      </c>
      <c r="G14" s="5">
        <v>0</v>
      </c>
      <c r="H14" s="5">
        <f t="shared" si="1"/>
        <v>72938.36000000003</v>
      </c>
      <c r="I14" s="5">
        <v>1047801.6659999994</v>
      </c>
      <c r="J14" s="5">
        <v>364691.8000000001</v>
      </c>
      <c r="L14" s="6"/>
    </row>
    <row r="15" spans="1:12" ht="15" thickBot="1" x14ac:dyDescent="0.35">
      <c r="A15" s="3" t="s">
        <v>37</v>
      </c>
      <c r="B15" s="4" t="s">
        <v>38</v>
      </c>
      <c r="C15" s="4">
        <v>20</v>
      </c>
      <c r="D15" s="4" t="s">
        <v>12</v>
      </c>
      <c r="E15" s="4" t="s">
        <v>169</v>
      </c>
      <c r="F15" s="5">
        <f t="shared" si="0"/>
        <v>45878</v>
      </c>
      <c r="G15" s="5">
        <v>0</v>
      </c>
      <c r="H15" s="5">
        <f t="shared" si="1"/>
        <v>11469.5</v>
      </c>
      <c r="I15" s="5">
        <v>165587.63</v>
      </c>
      <c r="J15" s="5">
        <v>57347.5</v>
      </c>
      <c r="L15" s="6"/>
    </row>
    <row r="16" spans="1:12" ht="15" thickBot="1" x14ac:dyDescent="0.35">
      <c r="A16" s="3" t="s">
        <v>39</v>
      </c>
      <c r="B16" s="4" t="s">
        <v>40</v>
      </c>
      <c r="C16" s="4">
        <v>20</v>
      </c>
      <c r="D16" s="4" t="s">
        <v>12</v>
      </c>
      <c r="E16" s="4" t="s">
        <v>169</v>
      </c>
      <c r="F16" s="5">
        <f t="shared" si="0"/>
        <v>56537.600000000006</v>
      </c>
      <c r="G16" s="5">
        <v>0</v>
      </c>
      <c r="H16" s="5">
        <f t="shared" si="1"/>
        <v>14134.400000000001</v>
      </c>
      <c r="I16" s="5">
        <v>206976.383</v>
      </c>
      <c r="J16" s="5">
        <v>70672</v>
      </c>
      <c r="L16" s="6"/>
    </row>
    <row r="17" spans="1:12" ht="15" thickBot="1" x14ac:dyDescent="0.35">
      <c r="A17" s="3" t="s">
        <v>41</v>
      </c>
      <c r="B17" s="4" t="s">
        <v>42</v>
      </c>
      <c r="C17" s="4">
        <v>20</v>
      </c>
      <c r="D17" s="4" t="s">
        <v>12</v>
      </c>
      <c r="E17" s="4" t="s">
        <v>169</v>
      </c>
      <c r="F17" s="5">
        <f t="shared" si="0"/>
        <v>213780.55999999988</v>
      </c>
      <c r="G17" s="5">
        <v>0</v>
      </c>
      <c r="H17" s="5">
        <f t="shared" si="1"/>
        <v>53445.13999999997</v>
      </c>
      <c r="I17" s="5">
        <v>772057.21200000029</v>
      </c>
      <c r="J17" s="5">
        <v>267225.69999999984</v>
      </c>
      <c r="L17" s="6"/>
    </row>
    <row r="18" spans="1:12" ht="15" thickBot="1" x14ac:dyDescent="0.35">
      <c r="A18" s="3" t="s">
        <v>43</v>
      </c>
      <c r="B18" s="4" t="s">
        <v>44</v>
      </c>
      <c r="C18" s="4">
        <v>20</v>
      </c>
      <c r="D18" s="4" t="s">
        <v>12</v>
      </c>
      <c r="E18" s="4" t="s">
        <v>169</v>
      </c>
      <c r="F18" s="5">
        <f t="shared" si="0"/>
        <v>86956.799999999988</v>
      </c>
      <c r="G18" s="5">
        <v>0</v>
      </c>
      <c r="H18" s="5">
        <f t="shared" si="1"/>
        <v>21739.199999999997</v>
      </c>
      <c r="I18" s="5">
        <v>316061.41699999984</v>
      </c>
      <c r="J18" s="5">
        <v>108695.99999999997</v>
      </c>
      <c r="L18" s="6"/>
    </row>
    <row r="19" spans="1:12" ht="15" thickBot="1" x14ac:dyDescent="0.35">
      <c r="A19" s="3" t="s">
        <v>45</v>
      </c>
      <c r="B19" s="4" t="s">
        <v>46</v>
      </c>
      <c r="C19" s="4">
        <v>20</v>
      </c>
      <c r="D19" s="4" t="s">
        <v>12</v>
      </c>
      <c r="E19" s="4" t="s">
        <v>169</v>
      </c>
      <c r="F19" s="5">
        <f t="shared" si="0"/>
        <v>128581.59999999992</v>
      </c>
      <c r="G19" s="5">
        <v>0</v>
      </c>
      <c r="H19" s="5">
        <f t="shared" si="1"/>
        <v>32145.39999999998</v>
      </c>
      <c r="I19" s="5">
        <v>468869.75899999979</v>
      </c>
      <c r="J19" s="5">
        <v>160726.99999999988</v>
      </c>
      <c r="L19" s="6"/>
    </row>
    <row r="20" spans="1:12" ht="15" thickBot="1" x14ac:dyDescent="0.35">
      <c r="A20" s="3" t="s">
        <v>47</v>
      </c>
      <c r="B20" s="4" t="s">
        <v>48</v>
      </c>
      <c r="C20" s="4">
        <v>20</v>
      </c>
      <c r="D20" s="4" t="s">
        <v>12</v>
      </c>
      <c r="E20" s="4" t="s">
        <v>169</v>
      </c>
      <c r="F20" s="5">
        <f t="shared" si="0"/>
        <v>62054.400000000001</v>
      </c>
      <c r="G20" s="5">
        <v>0</v>
      </c>
      <c r="H20" s="5">
        <f t="shared" si="1"/>
        <v>15513.6</v>
      </c>
      <c r="I20" s="5">
        <v>227945.34300000002</v>
      </c>
      <c r="J20" s="5">
        <v>77568</v>
      </c>
      <c r="L20" s="6"/>
    </row>
    <row r="21" spans="1:12" ht="15" thickBot="1" x14ac:dyDescent="0.35">
      <c r="A21" s="3" t="s">
        <v>49</v>
      </c>
      <c r="B21" s="4" t="s">
        <v>50</v>
      </c>
      <c r="C21" s="4">
        <v>20</v>
      </c>
      <c r="D21" s="4" t="s">
        <v>12</v>
      </c>
      <c r="E21" s="4" t="s">
        <v>169</v>
      </c>
      <c r="F21" s="5">
        <f t="shared" si="0"/>
        <v>53887.920000000013</v>
      </c>
      <c r="G21" s="5">
        <v>0</v>
      </c>
      <c r="H21" s="5">
        <f t="shared" si="1"/>
        <v>13471.980000000003</v>
      </c>
      <c r="I21" s="5">
        <v>194102.72399999999</v>
      </c>
      <c r="J21" s="5">
        <v>67359.900000000009</v>
      </c>
      <c r="L21" s="6"/>
    </row>
    <row r="22" spans="1:12" ht="15" thickBot="1" x14ac:dyDescent="0.35">
      <c r="A22" s="3" t="s">
        <v>51</v>
      </c>
      <c r="B22" s="4" t="s">
        <v>52</v>
      </c>
      <c r="C22" s="4">
        <v>20</v>
      </c>
      <c r="D22" s="4" t="s">
        <v>53</v>
      </c>
      <c r="E22" s="4" t="s">
        <v>169</v>
      </c>
      <c r="F22" s="5">
        <f t="shared" si="0"/>
        <v>146492.2399999999</v>
      </c>
      <c r="G22" s="5">
        <v>0</v>
      </c>
      <c r="H22" s="5">
        <f t="shared" si="1"/>
        <v>36623.059999999976</v>
      </c>
      <c r="I22" s="5">
        <v>525277.44099999999</v>
      </c>
      <c r="J22" s="5">
        <v>183115.29999999987</v>
      </c>
      <c r="L22" s="6"/>
    </row>
    <row r="23" spans="1:12" ht="15" thickBot="1" x14ac:dyDescent="0.35">
      <c r="A23" s="3" t="s">
        <v>54</v>
      </c>
      <c r="B23" s="4" t="s">
        <v>55</v>
      </c>
      <c r="C23" s="4">
        <v>20</v>
      </c>
      <c r="D23" s="4" t="s">
        <v>53</v>
      </c>
      <c r="E23" s="4" t="s">
        <v>169</v>
      </c>
      <c r="F23" s="5">
        <f t="shared" si="0"/>
        <v>89692.56</v>
      </c>
      <c r="G23" s="5">
        <v>0</v>
      </c>
      <c r="H23" s="5">
        <f t="shared" si="1"/>
        <v>22423.14</v>
      </c>
      <c r="I23" s="5">
        <v>326618.98200000013</v>
      </c>
      <c r="J23" s="5">
        <v>112115.69999999998</v>
      </c>
      <c r="L23" s="6"/>
    </row>
    <row r="24" spans="1:12" ht="15" thickBot="1" x14ac:dyDescent="0.35">
      <c r="A24" s="3" t="s">
        <v>56</v>
      </c>
      <c r="B24" s="4" t="s">
        <v>57</v>
      </c>
      <c r="C24" s="4">
        <v>20</v>
      </c>
      <c r="D24" s="4" t="s">
        <v>53</v>
      </c>
      <c r="E24" s="4" t="s">
        <v>169</v>
      </c>
      <c r="F24" s="5">
        <f t="shared" si="0"/>
        <v>93620.51999999999</v>
      </c>
      <c r="G24" s="5">
        <v>0</v>
      </c>
      <c r="H24" s="5">
        <f t="shared" si="1"/>
        <v>23405.129999999997</v>
      </c>
      <c r="I24" s="5">
        <v>338325.52600000001</v>
      </c>
      <c r="J24" s="5">
        <v>117025.64999999998</v>
      </c>
      <c r="L24" s="6"/>
    </row>
    <row r="25" spans="1:12" ht="15" thickBot="1" x14ac:dyDescent="0.35">
      <c r="A25" s="3" t="s">
        <v>58</v>
      </c>
      <c r="B25" s="4" t="s">
        <v>59</v>
      </c>
      <c r="C25" s="4">
        <v>20</v>
      </c>
      <c r="D25" s="4" t="s">
        <v>53</v>
      </c>
      <c r="E25" s="4" t="s">
        <v>169</v>
      </c>
      <c r="F25" s="5">
        <f t="shared" si="0"/>
        <v>206015.35999999987</v>
      </c>
      <c r="G25" s="5">
        <v>0</v>
      </c>
      <c r="H25" s="5">
        <f t="shared" si="1"/>
        <v>51503.839999999967</v>
      </c>
      <c r="I25" s="5">
        <v>744463.67999999935</v>
      </c>
      <c r="J25" s="5">
        <v>257519.19999999984</v>
      </c>
      <c r="L25" s="6"/>
    </row>
    <row r="26" spans="1:12" ht="15" thickBot="1" x14ac:dyDescent="0.35">
      <c r="A26" s="3" t="s">
        <v>60</v>
      </c>
      <c r="B26" s="4" t="s">
        <v>61</v>
      </c>
      <c r="C26" s="4">
        <v>20</v>
      </c>
      <c r="D26" s="4" t="s">
        <v>53</v>
      </c>
      <c r="E26" s="4" t="s">
        <v>169</v>
      </c>
      <c r="F26" s="5">
        <f t="shared" si="0"/>
        <v>90060.24</v>
      </c>
      <c r="G26" s="5">
        <v>0</v>
      </c>
      <c r="H26" s="5">
        <f t="shared" si="1"/>
        <v>22515.06</v>
      </c>
      <c r="I26" s="5">
        <v>329319.342</v>
      </c>
      <c r="J26" s="5">
        <v>112575.3</v>
      </c>
      <c r="L26" s="6"/>
    </row>
    <row r="27" spans="1:12" ht="15" thickBot="1" x14ac:dyDescent="0.35">
      <c r="A27" s="3" t="s">
        <v>62</v>
      </c>
      <c r="B27" s="4" t="s">
        <v>63</v>
      </c>
      <c r="C27" s="4">
        <v>20</v>
      </c>
      <c r="D27" s="4" t="s">
        <v>53</v>
      </c>
      <c r="E27" s="4" t="s">
        <v>169</v>
      </c>
      <c r="F27" s="5">
        <f t="shared" si="0"/>
        <v>182599.68000000002</v>
      </c>
      <c r="G27" s="5">
        <v>0</v>
      </c>
      <c r="H27" s="5">
        <f t="shared" si="1"/>
        <v>45649.920000000006</v>
      </c>
      <c r="I27" s="5">
        <v>665804.21299999999</v>
      </c>
      <c r="J27" s="5">
        <v>228249.60000000001</v>
      </c>
      <c r="L27" s="6"/>
    </row>
    <row r="28" spans="1:12" ht="15" thickBot="1" x14ac:dyDescent="0.35">
      <c r="A28" s="3" t="s">
        <v>64</v>
      </c>
      <c r="B28" s="4" t="s">
        <v>65</v>
      </c>
      <c r="C28" s="4">
        <v>20</v>
      </c>
      <c r="D28" s="4" t="s">
        <v>53</v>
      </c>
      <c r="E28" s="4" t="s">
        <v>169</v>
      </c>
      <c r="F28" s="5">
        <f t="shared" si="0"/>
        <v>144678.32</v>
      </c>
      <c r="G28" s="5">
        <v>0</v>
      </c>
      <c r="H28" s="5">
        <f t="shared" si="1"/>
        <v>36169.58</v>
      </c>
      <c r="I28" s="5">
        <v>530271.25000000023</v>
      </c>
      <c r="J28" s="5">
        <v>180847.9</v>
      </c>
      <c r="L28" s="6"/>
    </row>
    <row r="29" spans="1:12" ht="15" thickBot="1" x14ac:dyDescent="0.35">
      <c r="A29" s="3" t="s">
        <v>66</v>
      </c>
      <c r="B29" s="4" t="s">
        <v>67</v>
      </c>
      <c r="C29" s="4">
        <v>20</v>
      </c>
      <c r="D29" s="4" t="s">
        <v>53</v>
      </c>
      <c r="E29" s="4" t="s">
        <v>169</v>
      </c>
      <c r="F29" s="5">
        <f t="shared" si="0"/>
        <v>463545.28</v>
      </c>
      <c r="G29" s="5">
        <v>0</v>
      </c>
      <c r="H29" s="5">
        <f t="shared" si="1"/>
        <v>115886.32</v>
      </c>
      <c r="I29" s="5">
        <v>1660173.2390000015</v>
      </c>
      <c r="J29" s="5">
        <v>579431.6</v>
      </c>
      <c r="L29" s="6"/>
    </row>
    <row r="30" spans="1:12" ht="15" thickBot="1" x14ac:dyDescent="0.35">
      <c r="A30" s="3" t="s">
        <v>68</v>
      </c>
      <c r="B30" s="4" t="s">
        <v>69</v>
      </c>
      <c r="C30" s="4">
        <v>20</v>
      </c>
      <c r="D30" s="4" t="s">
        <v>53</v>
      </c>
      <c r="E30" s="4" t="s">
        <v>169</v>
      </c>
      <c r="F30" s="5">
        <f t="shared" si="0"/>
        <v>129645.84</v>
      </c>
      <c r="G30" s="5">
        <v>0</v>
      </c>
      <c r="H30" s="5">
        <f t="shared" si="1"/>
        <v>32411.46</v>
      </c>
      <c r="I30" s="5">
        <v>467458.46000000025</v>
      </c>
      <c r="J30" s="5">
        <v>162057.29999999999</v>
      </c>
      <c r="L30" s="6"/>
    </row>
    <row r="31" spans="1:12" ht="15" thickBot="1" x14ac:dyDescent="0.35">
      <c r="A31" s="3" t="s">
        <v>70</v>
      </c>
      <c r="B31" s="4" t="s">
        <v>71</v>
      </c>
      <c r="C31" s="4">
        <v>20</v>
      </c>
      <c r="D31" s="4" t="s">
        <v>53</v>
      </c>
      <c r="E31" s="4" t="s">
        <v>169</v>
      </c>
      <c r="F31" s="5">
        <f t="shared" si="0"/>
        <v>45748.079999999994</v>
      </c>
      <c r="G31" s="5">
        <v>0</v>
      </c>
      <c r="H31" s="5">
        <f t="shared" si="1"/>
        <v>11437.019999999999</v>
      </c>
      <c r="I31" s="5">
        <v>167700.71400000004</v>
      </c>
      <c r="J31" s="5">
        <v>57185.099999999991</v>
      </c>
      <c r="L31" s="6"/>
    </row>
    <row r="32" spans="1:12" ht="15" thickBot="1" x14ac:dyDescent="0.35">
      <c r="A32" s="3" t="s">
        <v>72</v>
      </c>
      <c r="B32" s="4" t="s">
        <v>73</v>
      </c>
      <c r="C32" s="4">
        <v>20</v>
      </c>
      <c r="D32" s="4" t="s">
        <v>53</v>
      </c>
      <c r="E32" s="4" t="s">
        <v>169</v>
      </c>
      <c r="F32" s="5">
        <f t="shared" si="0"/>
        <v>46370.000000000015</v>
      </c>
      <c r="G32" s="5">
        <v>0</v>
      </c>
      <c r="H32" s="5">
        <f t="shared" si="1"/>
        <v>11592.500000000004</v>
      </c>
      <c r="I32" s="5">
        <v>171432.125</v>
      </c>
      <c r="J32" s="5">
        <v>57962.500000000015</v>
      </c>
      <c r="L32" s="6"/>
    </row>
    <row r="33" spans="1:12" ht="15" thickBot="1" x14ac:dyDescent="0.35">
      <c r="A33" s="3" t="s">
        <v>74</v>
      </c>
      <c r="B33" s="4" t="s">
        <v>75</v>
      </c>
      <c r="C33" s="4">
        <v>20</v>
      </c>
      <c r="D33" s="4" t="s">
        <v>53</v>
      </c>
      <c r="E33" s="4" t="s">
        <v>169</v>
      </c>
      <c r="F33" s="5">
        <f t="shared" si="0"/>
        <v>72667.039999999979</v>
      </c>
      <c r="G33" s="5">
        <v>0</v>
      </c>
      <c r="H33" s="5">
        <f t="shared" si="1"/>
        <v>18166.759999999995</v>
      </c>
      <c r="I33" s="5">
        <v>267848.80900000001</v>
      </c>
      <c r="J33" s="5">
        <v>90833.799999999974</v>
      </c>
      <c r="L33" s="6"/>
    </row>
    <row r="34" spans="1:12" ht="15" thickBot="1" x14ac:dyDescent="0.35">
      <c r="A34" s="3" t="s">
        <v>76</v>
      </c>
      <c r="B34" s="4" t="s">
        <v>77</v>
      </c>
      <c r="C34" s="4">
        <v>20</v>
      </c>
      <c r="D34" s="4" t="s">
        <v>53</v>
      </c>
      <c r="E34" s="4" t="s">
        <v>169</v>
      </c>
      <c r="F34" s="5">
        <f t="shared" si="0"/>
        <v>33654.559999999998</v>
      </c>
      <c r="G34" s="5">
        <v>0</v>
      </c>
      <c r="H34" s="5">
        <f t="shared" si="1"/>
        <v>8413.64</v>
      </c>
      <c r="I34" s="5">
        <v>123288.32000000001</v>
      </c>
      <c r="J34" s="5">
        <v>42068.2</v>
      </c>
      <c r="L34" s="6"/>
    </row>
    <row r="35" spans="1:12" ht="15" thickBot="1" x14ac:dyDescent="0.35">
      <c r="A35" s="3" t="s">
        <v>78</v>
      </c>
      <c r="B35" s="4" t="s">
        <v>79</v>
      </c>
      <c r="C35" s="4">
        <v>20</v>
      </c>
      <c r="D35" s="4" t="s">
        <v>53</v>
      </c>
      <c r="E35" s="4" t="s">
        <v>169</v>
      </c>
      <c r="F35" s="5">
        <f t="shared" si="0"/>
        <v>660923.84800000035</v>
      </c>
      <c r="G35" s="5">
        <v>0</v>
      </c>
      <c r="H35" s="5">
        <f t="shared" si="1"/>
        <v>165230.96200000009</v>
      </c>
      <c r="I35" s="5">
        <v>2367913.8189999997</v>
      </c>
      <c r="J35" s="5">
        <v>826154.81000000041</v>
      </c>
      <c r="L35" s="6"/>
    </row>
    <row r="36" spans="1:12" ht="15" thickBot="1" x14ac:dyDescent="0.35">
      <c r="A36" s="3" t="s">
        <v>80</v>
      </c>
      <c r="B36" s="4" t="s">
        <v>81</v>
      </c>
      <c r="C36" s="4">
        <v>20</v>
      </c>
      <c r="D36" s="4" t="s">
        <v>53</v>
      </c>
      <c r="E36" s="4" t="s">
        <v>169</v>
      </c>
      <c r="F36" s="5">
        <f t="shared" si="0"/>
        <v>51520.320000000007</v>
      </c>
      <c r="G36" s="5">
        <v>0</v>
      </c>
      <c r="H36" s="5">
        <f t="shared" si="1"/>
        <v>12880.080000000002</v>
      </c>
      <c r="I36" s="5">
        <v>185477.04</v>
      </c>
      <c r="J36" s="5">
        <v>64400.400000000009</v>
      </c>
      <c r="L36" s="6"/>
    </row>
    <row r="37" spans="1:12" ht="15" thickBot="1" x14ac:dyDescent="0.35">
      <c r="A37" s="3" t="s">
        <v>82</v>
      </c>
      <c r="B37" s="4" t="s">
        <v>83</v>
      </c>
      <c r="C37" s="4">
        <v>20</v>
      </c>
      <c r="D37" s="4" t="s">
        <v>53</v>
      </c>
      <c r="E37" s="4" t="s">
        <v>169</v>
      </c>
      <c r="F37" s="5">
        <f t="shared" si="0"/>
        <v>70335.064000000013</v>
      </c>
      <c r="G37" s="5">
        <v>0</v>
      </c>
      <c r="H37" s="5">
        <f t="shared" si="1"/>
        <v>17583.766000000003</v>
      </c>
      <c r="I37" s="5">
        <v>256131.86500000002</v>
      </c>
      <c r="J37" s="5">
        <v>87918.830000000016</v>
      </c>
      <c r="L37" s="6"/>
    </row>
    <row r="38" spans="1:12" ht="15" thickBot="1" x14ac:dyDescent="0.35">
      <c r="A38" s="3" t="s">
        <v>84</v>
      </c>
      <c r="B38" s="4" t="s">
        <v>85</v>
      </c>
      <c r="C38" s="4">
        <v>20</v>
      </c>
      <c r="D38" s="4" t="s">
        <v>53</v>
      </c>
      <c r="E38" s="4" t="s">
        <v>169</v>
      </c>
      <c r="F38" s="5">
        <f t="shared" si="0"/>
        <v>431136.96000000072</v>
      </c>
      <c r="G38" s="5">
        <v>0</v>
      </c>
      <c r="H38" s="5">
        <f t="shared" si="1"/>
        <v>107784.24000000018</v>
      </c>
      <c r="I38" s="5">
        <v>1544637.1139999996</v>
      </c>
      <c r="J38" s="5">
        <v>538921.20000000088</v>
      </c>
      <c r="L38" s="6"/>
    </row>
    <row r="39" spans="1:12" ht="15" thickBot="1" x14ac:dyDescent="0.35">
      <c r="A39" s="3" t="s">
        <v>86</v>
      </c>
      <c r="B39" s="4" t="s">
        <v>87</v>
      </c>
      <c r="C39" s="4">
        <v>20</v>
      </c>
      <c r="D39" s="4" t="s">
        <v>53</v>
      </c>
      <c r="E39" s="4" t="s">
        <v>169</v>
      </c>
      <c r="F39" s="5">
        <f>J39*0.8</f>
        <v>168628.88</v>
      </c>
      <c r="G39" s="5">
        <f>J39*0.2</f>
        <v>42157.22</v>
      </c>
      <c r="H39" s="5">
        <v>0</v>
      </c>
      <c r="I39" s="5">
        <v>606262.97799999989</v>
      </c>
      <c r="J39" s="5">
        <v>210786.1</v>
      </c>
      <c r="L39" s="6"/>
    </row>
    <row r="40" spans="1:12" ht="15" thickBot="1" x14ac:dyDescent="0.35">
      <c r="A40" s="3" t="s">
        <v>88</v>
      </c>
      <c r="B40" s="4" t="s">
        <v>89</v>
      </c>
      <c r="C40" s="4">
        <v>10</v>
      </c>
      <c r="D40" s="4" t="s">
        <v>90</v>
      </c>
      <c r="E40" s="4" t="s">
        <v>169</v>
      </c>
      <c r="F40" s="5">
        <f>J40*0.9</f>
        <v>25275.149999999998</v>
      </c>
      <c r="G40" s="5">
        <v>0</v>
      </c>
      <c r="H40" s="5">
        <f>J40*0.1</f>
        <v>2808.35</v>
      </c>
      <c r="I40" s="5">
        <v>80491.571999999986</v>
      </c>
      <c r="J40" s="5">
        <v>28083.499999999996</v>
      </c>
      <c r="L40" s="6"/>
    </row>
    <row r="41" spans="1:12" ht="15" thickBot="1" x14ac:dyDescent="0.35">
      <c r="A41" s="3" t="s">
        <v>91</v>
      </c>
      <c r="B41" s="4" t="s">
        <v>92</v>
      </c>
      <c r="C41" s="4">
        <v>10</v>
      </c>
      <c r="D41" s="4" t="s">
        <v>90</v>
      </c>
      <c r="E41" s="4" t="s">
        <v>169</v>
      </c>
      <c r="F41" s="5">
        <f t="shared" ref="F41:F43" si="2">J41*0.9</f>
        <v>35262.36</v>
      </c>
      <c r="G41" s="5">
        <v>0</v>
      </c>
      <c r="H41" s="5">
        <f t="shared" ref="H41:H43" si="3">J41*0.1</f>
        <v>3918.0400000000004</v>
      </c>
      <c r="I41" s="5">
        <v>112284.77999999998</v>
      </c>
      <c r="J41" s="5">
        <v>39180.400000000001</v>
      </c>
      <c r="L41" s="6"/>
    </row>
    <row r="42" spans="1:12" ht="15" thickBot="1" x14ac:dyDescent="0.35">
      <c r="A42" s="3" t="s">
        <v>93</v>
      </c>
      <c r="B42" s="4" t="s">
        <v>94</v>
      </c>
      <c r="C42" s="4">
        <v>10</v>
      </c>
      <c r="D42" s="4" t="s">
        <v>90</v>
      </c>
      <c r="E42" s="4" t="s">
        <v>169</v>
      </c>
      <c r="F42" s="5">
        <f t="shared" si="2"/>
        <v>10980.810000000001</v>
      </c>
      <c r="G42" s="5">
        <v>0</v>
      </c>
      <c r="H42" s="5">
        <f t="shared" si="3"/>
        <v>1220.0900000000001</v>
      </c>
      <c r="I42" s="5">
        <v>34925.814000000006</v>
      </c>
      <c r="J42" s="5">
        <v>12200.900000000001</v>
      </c>
      <c r="L42" s="6"/>
    </row>
    <row r="43" spans="1:12" ht="15" thickBot="1" x14ac:dyDescent="0.35">
      <c r="A43" s="3" t="s">
        <v>95</v>
      </c>
      <c r="B43" s="4" t="s">
        <v>96</v>
      </c>
      <c r="C43" s="4">
        <v>10</v>
      </c>
      <c r="D43" s="4" t="s">
        <v>90</v>
      </c>
      <c r="E43" s="4" t="s">
        <v>169</v>
      </c>
      <c r="F43" s="5">
        <f t="shared" si="2"/>
        <v>159852.69000000006</v>
      </c>
      <c r="G43" s="5">
        <v>0</v>
      </c>
      <c r="H43" s="5">
        <f t="shared" si="3"/>
        <v>17761.410000000007</v>
      </c>
      <c r="I43" s="5">
        <v>508847.07900000003</v>
      </c>
      <c r="J43" s="5">
        <v>177614.10000000006</v>
      </c>
      <c r="L43" s="6"/>
    </row>
    <row r="44" spans="1:12" ht="15" thickBot="1" x14ac:dyDescent="0.35">
      <c r="A44" s="3" t="s">
        <v>97</v>
      </c>
      <c r="B44" s="4" t="s">
        <v>98</v>
      </c>
      <c r="C44" s="4">
        <v>20</v>
      </c>
      <c r="D44" s="4" t="s">
        <v>90</v>
      </c>
      <c r="E44" s="4" t="s">
        <v>169</v>
      </c>
      <c r="F44" s="5">
        <f>J44*0.8</f>
        <v>521188.1599999998</v>
      </c>
      <c r="G44" s="5">
        <v>0</v>
      </c>
      <c r="H44" s="5">
        <f>J44*0.2</f>
        <v>130297.03999999995</v>
      </c>
      <c r="I44" s="5">
        <v>1942086.7690000013</v>
      </c>
      <c r="J44" s="5">
        <v>651485.19999999972</v>
      </c>
      <c r="L44" s="6"/>
    </row>
    <row r="45" spans="1:12" ht="15" thickBot="1" x14ac:dyDescent="0.35">
      <c r="A45" s="3" t="s">
        <v>99</v>
      </c>
      <c r="B45" s="4" t="s">
        <v>100</v>
      </c>
      <c r="C45" s="4">
        <v>10</v>
      </c>
      <c r="D45" s="4" t="s">
        <v>90</v>
      </c>
      <c r="E45" s="4" t="s">
        <v>169</v>
      </c>
      <c r="F45" s="5">
        <f t="shared" ref="F45:F77" si="4">J45*0.9</f>
        <v>14551.56</v>
      </c>
      <c r="G45" s="5">
        <v>0</v>
      </c>
      <c r="H45" s="5">
        <f t="shared" ref="H45:H77" si="5">J45*0.1</f>
        <v>1616.8400000000001</v>
      </c>
      <c r="I45" s="5">
        <v>46341.183999999994</v>
      </c>
      <c r="J45" s="5">
        <v>16168.4</v>
      </c>
      <c r="L45" s="6"/>
    </row>
    <row r="46" spans="1:12" ht="15" thickBot="1" x14ac:dyDescent="0.35">
      <c r="A46" s="3" t="s">
        <v>101</v>
      </c>
      <c r="B46" s="4" t="s">
        <v>102</v>
      </c>
      <c r="C46" s="4">
        <v>10</v>
      </c>
      <c r="D46" s="4" t="s">
        <v>90</v>
      </c>
      <c r="E46" s="4" t="s">
        <v>169</v>
      </c>
      <c r="F46" s="5">
        <f t="shared" si="4"/>
        <v>12356.64</v>
      </c>
      <c r="G46" s="5">
        <v>0</v>
      </c>
      <c r="H46" s="5">
        <f t="shared" si="5"/>
        <v>1372.96</v>
      </c>
      <c r="I46" s="5">
        <v>39336.715000000004</v>
      </c>
      <c r="J46" s="5">
        <v>13729.599999999999</v>
      </c>
      <c r="L46" s="6"/>
    </row>
    <row r="47" spans="1:12" ht="15" thickBot="1" x14ac:dyDescent="0.35">
      <c r="A47" s="3" t="s">
        <v>103</v>
      </c>
      <c r="B47" s="4" t="s">
        <v>104</v>
      </c>
      <c r="C47" s="4">
        <v>10</v>
      </c>
      <c r="D47" s="4" t="s">
        <v>90</v>
      </c>
      <c r="E47" s="4" t="s">
        <v>169</v>
      </c>
      <c r="F47" s="5">
        <f t="shared" si="4"/>
        <v>6654.9600000000009</v>
      </c>
      <c r="G47" s="5">
        <v>0</v>
      </c>
      <c r="H47" s="5">
        <f t="shared" si="5"/>
        <v>739.44</v>
      </c>
      <c r="I47" s="5">
        <v>21187.593000000004</v>
      </c>
      <c r="J47" s="5">
        <v>7394.4000000000005</v>
      </c>
      <c r="L47" s="6"/>
    </row>
    <row r="48" spans="1:12" ht="15" thickBot="1" x14ac:dyDescent="0.35">
      <c r="A48" s="3" t="s">
        <v>105</v>
      </c>
      <c r="B48" s="4" t="s">
        <v>106</v>
      </c>
      <c r="C48" s="4">
        <v>10</v>
      </c>
      <c r="D48" s="4" t="s">
        <v>90</v>
      </c>
      <c r="E48" s="4" t="s">
        <v>169</v>
      </c>
      <c r="F48" s="5">
        <f t="shared" si="4"/>
        <v>28386.089999999997</v>
      </c>
      <c r="G48" s="5">
        <v>0</v>
      </c>
      <c r="H48" s="5">
        <f t="shared" si="5"/>
        <v>3154.0099999999998</v>
      </c>
      <c r="I48" s="5">
        <v>90348.635000000009</v>
      </c>
      <c r="J48" s="5">
        <v>31540.099999999995</v>
      </c>
      <c r="L48" s="6"/>
    </row>
    <row r="49" spans="1:12" ht="15" thickBot="1" x14ac:dyDescent="0.35">
      <c r="A49" s="3" t="s">
        <v>107</v>
      </c>
      <c r="B49" s="4" t="s">
        <v>108</v>
      </c>
      <c r="C49" s="4">
        <v>10</v>
      </c>
      <c r="D49" s="4" t="s">
        <v>90</v>
      </c>
      <c r="E49" s="4" t="s">
        <v>169</v>
      </c>
      <c r="F49" s="5">
        <f t="shared" si="4"/>
        <v>57166.29</v>
      </c>
      <c r="G49" s="5">
        <v>0</v>
      </c>
      <c r="H49" s="5">
        <f t="shared" si="5"/>
        <v>6351.81</v>
      </c>
      <c r="I49" s="5">
        <v>182040.14100000003</v>
      </c>
      <c r="J49" s="5">
        <v>63518.1</v>
      </c>
      <c r="L49" s="6"/>
    </row>
    <row r="50" spans="1:12" ht="15" thickBot="1" x14ac:dyDescent="0.35">
      <c r="A50" s="3" t="s">
        <v>109</v>
      </c>
      <c r="B50" s="4" t="s">
        <v>110</v>
      </c>
      <c r="C50" s="4">
        <v>10</v>
      </c>
      <c r="D50" s="4" t="s">
        <v>90</v>
      </c>
      <c r="E50" s="4" t="s">
        <v>169</v>
      </c>
      <c r="F50" s="5">
        <f t="shared" si="4"/>
        <v>17578.350000000002</v>
      </c>
      <c r="G50" s="5">
        <v>0</v>
      </c>
      <c r="H50" s="5">
        <f t="shared" si="5"/>
        <v>1953.15</v>
      </c>
      <c r="I50" s="5">
        <v>55958.650000000009</v>
      </c>
      <c r="J50" s="5">
        <v>19531.5</v>
      </c>
      <c r="L50" s="6"/>
    </row>
    <row r="51" spans="1:12" ht="15" thickBot="1" x14ac:dyDescent="0.35">
      <c r="A51" s="3" t="s">
        <v>111</v>
      </c>
      <c r="B51" s="4" t="s">
        <v>112</v>
      </c>
      <c r="C51" s="4">
        <v>10</v>
      </c>
      <c r="D51" s="4" t="s">
        <v>90</v>
      </c>
      <c r="E51" s="4" t="s">
        <v>169</v>
      </c>
      <c r="F51" s="5">
        <f t="shared" si="4"/>
        <v>20434.41</v>
      </c>
      <c r="G51" s="5">
        <v>0</v>
      </c>
      <c r="H51" s="5">
        <f t="shared" si="5"/>
        <v>2270.4899999999998</v>
      </c>
      <c r="I51" s="5">
        <v>65047.244999999995</v>
      </c>
      <c r="J51" s="5">
        <v>22704.899999999998</v>
      </c>
      <c r="L51" s="6"/>
    </row>
    <row r="52" spans="1:12" ht="15" thickBot="1" x14ac:dyDescent="0.35">
      <c r="A52" s="3" t="s">
        <v>113</v>
      </c>
      <c r="B52" s="4" t="s">
        <v>114</v>
      </c>
      <c r="C52" s="4">
        <v>10</v>
      </c>
      <c r="D52" s="4" t="s">
        <v>90</v>
      </c>
      <c r="E52" s="4" t="s">
        <v>169</v>
      </c>
      <c r="F52" s="5">
        <f t="shared" si="4"/>
        <v>8101.170000000001</v>
      </c>
      <c r="G52" s="5">
        <v>0</v>
      </c>
      <c r="H52" s="5">
        <f t="shared" si="5"/>
        <v>900.13000000000011</v>
      </c>
      <c r="I52" s="5">
        <v>25801.594000000001</v>
      </c>
      <c r="J52" s="5">
        <v>9001.3000000000011</v>
      </c>
      <c r="L52" s="6"/>
    </row>
    <row r="53" spans="1:12" ht="15" thickBot="1" x14ac:dyDescent="0.35">
      <c r="A53" s="3" t="s">
        <v>115</v>
      </c>
      <c r="B53" s="4" t="s">
        <v>116</v>
      </c>
      <c r="C53" s="4">
        <v>10</v>
      </c>
      <c r="D53" s="4" t="s">
        <v>90</v>
      </c>
      <c r="E53" s="4" t="s">
        <v>169</v>
      </c>
      <c r="F53" s="5">
        <f t="shared" si="4"/>
        <v>35530.560000000012</v>
      </c>
      <c r="G53" s="5">
        <v>0</v>
      </c>
      <c r="H53" s="5">
        <f t="shared" si="5"/>
        <v>3947.840000000002</v>
      </c>
      <c r="I53" s="5">
        <v>113139.99199999998</v>
      </c>
      <c r="J53" s="5">
        <v>39478.400000000016</v>
      </c>
      <c r="L53" s="6"/>
    </row>
    <row r="54" spans="1:12" ht="15" thickBot="1" x14ac:dyDescent="0.35">
      <c r="A54" s="3" t="s">
        <v>117</v>
      </c>
      <c r="B54" s="4" t="s">
        <v>118</v>
      </c>
      <c r="C54" s="4">
        <v>10</v>
      </c>
      <c r="D54" s="4" t="s">
        <v>90</v>
      </c>
      <c r="E54" s="4" t="s">
        <v>169</v>
      </c>
      <c r="F54" s="5">
        <f t="shared" si="4"/>
        <v>32393.25</v>
      </c>
      <c r="G54" s="5">
        <v>0</v>
      </c>
      <c r="H54" s="5">
        <f t="shared" si="5"/>
        <v>3599.25</v>
      </c>
      <c r="I54" s="5">
        <v>103123.66300000002</v>
      </c>
      <c r="J54" s="5">
        <v>35992.5</v>
      </c>
      <c r="L54" s="6"/>
    </row>
    <row r="55" spans="1:12" ht="15" thickBot="1" x14ac:dyDescent="0.35">
      <c r="A55" s="3" t="s">
        <v>119</v>
      </c>
      <c r="B55" s="4" t="s">
        <v>120</v>
      </c>
      <c r="C55" s="4">
        <v>10</v>
      </c>
      <c r="D55" s="4" t="s">
        <v>90</v>
      </c>
      <c r="E55" s="4" t="s">
        <v>169</v>
      </c>
      <c r="F55" s="5">
        <f t="shared" si="4"/>
        <v>22251.42</v>
      </c>
      <c r="G55" s="5">
        <v>0</v>
      </c>
      <c r="H55" s="5">
        <f t="shared" si="5"/>
        <v>2472.38</v>
      </c>
      <c r="I55" s="5">
        <v>70842.70600000002</v>
      </c>
      <c r="J55" s="5">
        <v>24723.8</v>
      </c>
      <c r="L55" s="6"/>
    </row>
    <row r="56" spans="1:12" ht="15" thickBot="1" x14ac:dyDescent="0.35">
      <c r="A56" s="3" t="s">
        <v>121</v>
      </c>
      <c r="B56" s="4" t="s">
        <v>122</v>
      </c>
      <c r="C56" s="4">
        <v>10</v>
      </c>
      <c r="D56" s="4" t="s">
        <v>90</v>
      </c>
      <c r="E56" s="4" t="s">
        <v>169</v>
      </c>
      <c r="F56" s="5">
        <f t="shared" si="4"/>
        <v>8859.15</v>
      </c>
      <c r="G56" s="5">
        <v>0</v>
      </c>
      <c r="H56" s="5">
        <f t="shared" si="5"/>
        <v>984.35</v>
      </c>
      <c r="I56" s="5">
        <v>28206.696</v>
      </c>
      <c r="J56" s="5">
        <v>9843.5</v>
      </c>
      <c r="L56" s="6"/>
    </row>
    <row r="57" spans="1:12" ht="15" thickBot="1" x14ac:dyDescent="0.35">
      <c r="A57" s="3" t="s">
        <v>123</v>
      </c>
      <c r="B57" s="4" t="s">
        <v>124</v>
      </c>
      <c r="C57" s="4">
        <v>10</v>
      </c>
      <c r="D57" s="4" t="s">
        <v>90</v>
      </c>
      <c r="E57" s="4" t="s">
        <v>169</v>
      </c>
      <c r="F57" s="5">
        <f t="shared" si="4"/>
        <v>68410.98</v>
      </c>
      <c r="G57" s="5">
        <v>0</v>
      </c>
      <c r="H57" s="5">
        <f t="shared" si="5"/>
        <v>7601.22</v>
      </c>
      <c r="I57" s="5">
        <v>218285.88399999996</v>
      </c>
      <c r="J57" s="5">
        <v>76012.2</v>
      </c>
      <c r="L57" s="6"/>
    </row>
    <row r="58" spans="1:12" ht="15" thickBot="1" x14ac:dyDescent="0.35">
      <c r="A58" s="3" t="s">
        <v>125</v>
      </c>
      <c r="B58" s="4" t="s">
        <v>126</v>
      </c>
      <c r="C58" s="4">
        <v>10</v>
      </c>
      <c r="D58" s="4" t="s">
        <v>90</v>
      </c>
      <c r="E58" s="4" t="s">
        <v>169</v>
      </c>
      <c r="F58" s="5">
        <f t="shared" si="4"/>
        <v>48114.450000000004</v>
      </c>
      <c r="G58" s="5">
        <v>0</v>
      </c>
      <c r="H58" s="5">
        <f t="shared" si="5"/>
        <v>5346.05</v>
      </c>
      <c r="I58" s="5">
        <v>153159.62299999999</v>
      </c>
      <c r="J58" s="5">
        <v>53460.5</v>
      </c>
      <c r="L58" s="6"/>
    </row>
    <row r="59" spans="1:12" ht="15" thickBot="1" x14ac:dyDescent="0.35">
      <c r="A59" s="3" t="s">
        <v>127</v>
      </c>
      <c r="B59" s="4" t="s">
        <v>128</v>
      </c>
      <c r="C59" s="4">
        <v>10</v>
      </c>
      <c r="D59" s="4" t="s">
        <v>90</v>
      </c>
      <c r="E59" s="4" t="s">
        <v>169</v>
      </c>
      <c r="F59" s="5">
        <f t="shared" si="4"/>
        <v>12659.31</v>
      </c>
      <c r="G59" s="5">
        <v>0</v>
      </c>
      <c r="H59" s="5">
        <f t="shared" si="5"/>
        <v>1406.5900000000001</v>
      </c>
      <c r="I59" s="5">
        <v>40314.371000000006</v>
      </c>
      <c r="J59" s="5">
        <v>14065.9</v>
      </c>
      <c r="L59" s="6"/>
    </row>
    <row r="60" spans="1:12" ht="15" thickBot="1" x14ac:dyDescent="0.35">
      <c r="A60" s="3" t="s">
        <v>129</v>
      </c>
      <c r="B60" s="4" t="s">
        <v>130</v>
      </c>
      <c r="C60" s="4">
        <v>10</v>
      </c>
      <c r="D60" s="4" t="s">
        <v>90</v>
      </c>
      <c r="E60" s="4" t="s">
        <v>169</v>
      </c>
      <c r="F60" s="5">
        <f t="shared" si="4"/>
        <v>6886.08</v>
      </c>
      <c r="G60" s="5">
        <v>0</v>
      </c>
      <c r="H60" s="5">
        <f t="shared" si="5"/>
        <v>765.12</v>
      </c>
      <c r="I60" s="5">
        <v>21929.219000000001</v>
      </c>
      <c r="J60" s="5">
        <v>7651.2</v>
      </c>
      <c r="L60" s="6"/>
    </row>
    <row r="61" spans="1:12" ht="15" thickBot="1" x14ac:dyDescent="0.35">
      <c r="A61" s="3" t="s">
        <v>131</v>
      </c>
      <c r="B61" s="4" t="s">
        <v>132</v>
      </c>
      <c r="C61" s="4">
        <v>10</v>
      </c>
      <c r="D61" s="4" t="s">
        <v>90</v>
      </c>
      <c r="E61" s="4" t="s">
        <v>169</v>
      </c>
      <c r="F61" s="5">
        <f t="shared" si="4"/>
        <v>13411.710000000001</v>
      </c>
      <c r="G61" s="5">
        <v>0</v>
      </c>
      <c r="H61" s="5">
        <f t="shared" si="5"/>
        <v>1490.1900000000003</v>
      </c>
      <c r="I61" s="5">
        <v>42703.936000000002</v>
      </c>
      <c r="J61" s="5">
        <v>14901.900000000001</v>
      </c>
      <c r="L61" s="6"/>
    </row>
    <row r="62" spans="1:12" ht="15" thickBot="1" x14ac:dyDescent="0.35">
      <c r="A62" s="3" t="s">
        <v>133</v>
      </c>
      <c r="B62" s="4" t="s">
        <v>134</v>
      </c>
      <c r="C62" s="4">
        <v>10</v>
      </c>
      <c r="D62" s="4" t="s">
        <v>90</v>
      </c>
      <c r="E62" s="4" t="s">
        <v>169</v>
      </c>
      <c r="F62" s="5">
        <f t="shared" si="4"/>
        <v>7054.2900000000009</v>
      </c>
      <c r="G62" s="5">
        <v>0</v>
      </c>
      <c r="H62" s="5">
        <f t="shared" si="5"/>
        <v>783.81000000000006</v>
      </c>
      <c r="I62" s="5">
        <v>22460.777000000002</v>
      </c>
      <c r="J62" s="5">
        <v>7838.1</v>
      </c>
      <c r="L62" s="6"/>
    </row>
    <row r="63" spans="1:12" ht="15" thickBot="1" x14ac:dyDescent="0.35">
      <c r="A63" s="3" t="s">
        <v>135</v>
      </c>
      <c r="B63" s="4" t="s">
        <v>136</v>
      </c>
      <c r="C63" s="4">
        <v>10</v>
      </c>
      <c r="D63" s="4" t="s">
        <v>90</v>
      </c>
      <c r="E63" s="4" t="s">
        <v>169</v>
      </c>
      <c r="F63" s="5">
        <f t="shared" si="4"/>
        <v>20179.350000000002</v>
      </c>
      <c r="G63" s="5">
        <v>0</v>
      </c>
      <c r="H63" s="5">
        <f t="shared" si="5"/>
        <v>2242.15</v>
      </c>
      <c r="I63" s="5">
        <v>64255.551000000007</v>
      </c>
      <c r="J63" s="5">
        <v>22421.5</v>
      </c>
      <c r="L63" s="6"/>
    </row>
    <row r="64" spans="1:12" ht="15" thickBot="1" x14ac:dyDescent="0.35">
      <c r="A64" s="3" t="s">
        <v>137</v>
      </c>
      <c r="B64" s="4" t="s">
        <v>138</v>
      </c>
      <c r="C64" s="4">
        <v>10</v>
      </c>
      <c r="D64" s="4" t="s">
        <v>139</v>
      </c>
      <c r="E64" s="4" t="s">
        <v>169</v>
      </c>
      <c r="F64" s="5">
        <f t="shared" si="4"/>
        <v>21985.289999999997</v>
      </c>
      <c r="G64" s="5">
        <v>0</v>
      </c>
      <c r="H64" s="5">
        <f t="shared" si="5"/>
        <v>2442.8099999999995</v>
      </c>
      <c r="I64" s="5">
        <v>70010.082999999999</v>
      </c>
      <c r="J64" s="5">
        <v>24428.099999999995</v>
      </c>
      <c r="L64" s="6"/>
    </row>
    <row r="65" spans="1:12" ht="15" thickBot="1" x14ac:dyDescent="0.35">
      <c r="A65" s="3" t="s">
        <v>140</v>
      </c>
      <c r="B65" s="4" t="s">
        <v>141</v>
      </c>
      <c r="C65" s="4">
        <v>10</v>
      </c>
      <c r="D65" s="4" t="s">
        <v>139</v>
      </c>
      <c r="E65" s="4" t="s">
        <v>169</v>
      </c>
      <c r="F65" s="5">
        <f t="shared" si="4"/>
        <v>22878.899999999998</v>
      </c>
      <c r="G65" s="5">
        <v>0</v>
      </c>
      <c r="H65" s="5">
        <f t="shared" si="5"/>
        <v>2542.1</v>
      </c>
      <c r="I65" s="5">
        <v>72842.308000000005</v>
      </c>
      <c r="J65" s="5">
        <v>25420.999999999996</v>
      </c>
      <c r="L65" s="6"/>
    </row>
    <row r="66" spans="1:12" ht="15" thickBot="1" x14ac:dyDescent="0.35">
      <c r="A66" s="3" t="s">
        <v>142</v>
      </c>
      <c r="B66" s="4" t="s">
        <v>143</v>
      </c>
      <c r="C66" s="4">
        <v>10</v>
      </c>
      <c r="D66" s="4" t="s">
        <v>139</v>
      </c>
      <c r="E66" s="4" t="s">
        <v>169</v>
      </c>
      <c r="F66" s="5">
        <f t="shared" si="4"/>
        <v>47982.69000000001</v>
      </c>
      <c r="G66" s="5">
        <v>0</v>
      </c>
      <c r="H66" s="5">
        <f t="shared" si="5"/>
        <v>5331.4100000000008</v>
      </c>
      <c r="I66" s="5">
        <v>152841.72599999997</v>
      </c>
      <c r="J66" s="5">
        <v>53314.100000000006</v>
      </c>
      <c r="L66" s="6"/>
    </row>
    <row r="67" spans="1:12" ht="15" thickBot="1" x14ac:dyDescent="0.35">
      <c r="A67" s="3" t="s">
        <v>144</v>
      </c>
      <c r="B67" s="4" t="s">
        <v>145</v>
      </c>
      <c r="C67" s="4">
        <v>10</v>
      </c>
      <c r="D67" s="4" t="s">
        <v>139</v>
      </c>
      <c r="E67" s="4" t="s">
        <v>169</v>
      </c>
      <c r="F67" s="5">
        <f t="shared" si="4"/>
        <v>33216.390000000014</v>
      </c>
      <c r="G67" s="5">
        <v>0</v>
      </c>
      <c r="H67" s="5">
        <f t="shared" si="5"/>
        <v>3690.7100000000014</v>
      </c>
      <c r="I67" s="5">
        <v>105772.50900000001</v>
      </c>
      <c r="J67" s="5">
        <v>36907.100000000013</v>
      </c>
      <c r="L67" s="6"/>
    </row>
    <row r="68" spans="1:12" ht="15" thickBot="1" x14ac:dyDescent="0.35">
      <c r="A68" s="3" t="s">
        <v>146</v>
      </c>
      <c r="B68" s="4" t="s">
        <v>147</v>
      </c>
      <c r="C68" s="4">
        <v>10</v>
      </c>
      <c r="D68" s="4" t="s">
        <v>139</v>
      </c>
      <c r="E68" s="4" t="s">
        <v>169</v>
      </c>
      <c r="F68" s="5">
        <f t="shared" si="4"/>
        <v>12602.339999999998</v>
      </c>
      <c r="G68" s="5">
        <v>0</v>
      </c>
      <c r="H68" s="5">
        <f t="shared" si="5"/>
        <v>1400.26</v>
      </c>
      <c r="I68" s="5">
        <v>40120.005000000005</v>
      </c>
      <c r="J68" s="5">
        <v>14002.599999999999</v>
      </c>
      <c r="L68" s="6"/>
    </row>
    <row r="69" spans="1:12" ht="15" thickBot="1" x14ac:dyDescent="0.35">
      <c r="A69" s="3" t="s">
        <v>148</v>
      </c>
      <c r="B69" s="4" t="s">
        <v>149</v>
      </c>
      <c r="C69" s="4">
        <v>10</v>
      </c>
      <c r="D69" s="4" t="s">
        <v>139</v>
      </c>
      <c r="E69" s="4" t="s">
        <v>169</v>
      </c>
      <c r="F69" s="5">
        <f t="shared" si="4"/>
        <v>11316.510000000002</v>
      </c>
      <c r="G69" s="5">
        <v>0</v>
      </c>
      <c r="H69" s="5">
        <f t="shared" si="5"/>
        <v>1257.3900000000003</v>
      </c>
      <c r="I69" s="5">
        <v>36038.022000000004</v>
      </c>
      <c r="J69" s="5">
        <v>12573.900000000001</v>
      </c>
      <c r="L69" s="6"/>
    </row>
    <row r="70" spans="1:12" ht="15" thickBot="1" x14ac:dyDescent="0.35">
      <c r="A70" s="3" t="s">
        <v>150</v>
      </c>
      <c r="B70" s="4" t="s">
        <v>151</v>
      </c>
      <c r="C70" s="4">
        <v>10</v>
      </c>
      <c r="D70" s="4" t="s">
        <v>139</v>
      </c>
      <c r="E70" s="4" t="s">
        <v>169</v>
      </c>
      <c r="F70" s="5">
        <f t="shared" si="4"/>
        <v>17475.569999999996</v>
      </c>
      <c r="G70" s="5">
        <v>0</v>
      </c>
      <c r="H70" s="5">
        <f t="shared" si="5"/>
        <v>1941.7299999999996</v>
      </c>
      <c r="I70" s="5">
        <v>55653.253000000004</v>
      </c>
      <c r="J70" s="5">
        <v>19417.299999999996</v>
      </c>
      <c r="L70" s="6"/>
    </row>
    <row r="71" spans="1:12" ht="15" thickBot="1" x14ac:dyDescent="0.35">
      <c r="A71" s="3" t="s">
        <v>152</v>
      </c>
      <c r="B71" s="4" t="s">
        <v>153</v>
      </c>
      <c r="C71" s="4">
        <v>10</v>
      </c>
      <c r="D71" s="4" t="s">
        <v>139</v>
      </c>
      <c r="E71" s="4" t="s">
        <v>169</v>
      </c>
      <c r="F71" s="5">
        <f t="shared" si="4"/>
        <v>22647.15</v>
      </c>
      <c r="G71" s="5">
        <v>0</v>
      </c>
      <c r="H71" s="5">
        <f t="shared" si="5"/>
        <v>2516.3500000000004</v>
      </c>
      <c r="I71" s="5">
        <v>72119.421000000002</v>
      </c>
      <c r="J71" s="5">
        <v>25163.5</v>
      </c>
      <c r="L71" s="6"/>
    </row>
    <row r="72" spans="1:12" ht="15" thickBot="1" x14ac:dyDescent="0.35">
      <c r="A72" s="3" t="s">
        <v>154</v>
      </c>
      <c r="B72" s="4" t="s">
        <v>155</v>
      </c>
      <c r="C72" s="4">
        <v>10</v>
      </c>
      <c r="D72" s="4" t="s">
        <v>139</v>
      </c>
      <c r="E72" s="4" t="s">
        <v>169</v>
      </c>
      <c r="F72" s="5">
        <f t="shared" si="4"/>
        <v>18186.3</v>
      </c>
      <c r="G72" s="5">
        <v>0</v>
      </c>
      <c r="H72" s="5">
        <f t="shared" si="5"/>
        <v>2020.7</v>
      </c>
      <c r="I72" s="5">
        <v>57921.758000000002</v>
      </c>
      <c r="J72" s="5">
        <v>20207</v>
      </c>
      <c r="L72" s="6"/>
    </row>
    <row r="73" spans="1:12" ht="15" thickBot="1" x14ac:dyDescent="0.35">
      <c r="A73" s="3" t="s">
        <v>156</v>
      </c>
      <c r="B73" s="4" t="s">
        <v>157</v>
      </c>
      <c r="C73" s="4">
        <v>10</v>
      </c>
      <c r="D73" s="4" t="s">
        <v>139</v>
      </c>
      <c r="E73" s="4" t="s">
        <v>169</v>
      </c>
      <c r="F73" s="5">
        <f t="shared" si="4"/>
        <v>13759.200000000003</v>
      </c>
      <c r="G73" s="5">
        <v>0</v>
      </c>
      <c r="H73" s="5">
        <f t="shared" si="5"/>
        <v>1528.8000000000002</v>
      </c>
      <c r="I73" s="5">
        <v>43803.203000000001</v>
      </c>
      <c r="J73" s="5">
        <v>15288.000000000002</v>
      </c>
      <c r="L73" s="6"/>
    </row>
    <row r="74" spans="1:12" ht="15" thickBot="1" x14ac:dyDescent="0.35">
      <c r="A74" s="3" t="s">
        <v>158</v>
      </c>
      <c r="B74" s="4" t="s">
        <v>159</v>
      </c>
      <c r="C74" s="4">
        <v>10</v>
      </c>
      <c r="D74" s="4" t="s">
        <v>139</v>
      </c>
      <c r="E74" s="4" t="s">
        <v>169</v>
      </c>
      <c r="F74" s="5">
        <f t="shared" si="4"/>
        <v>8568.7199999999993</v>
      </c>
      <c r="G74" s="5">
        <v>0</v>
      </c>
      <c r="H74" s="5">
        <f t="shared" si="5"/>
        <v>952.07999999999993</v>
      </c>
      <c r="I74" s="5">
        <v>27236.804000000004</v>
      </c>
      <c r="J74" s="5">
        <v>9520.7999999999993</v>
      </c>
      <c r="L74" s="6"/>
    </row>
    <row r="75" spans="1:12" ht="15" thickBot="1" x14ac:dyDescent="0.35">
      <c r="A75" s="3" t="s">
        <v>160</v>
      </c>
      <c r="B75" s="4" t="s">
        <v>161</v>
      </c>
      <c r="C75" s="4">
        <v>10</v>
      </c>
      <c r="D75" s="4" t="s">
        <v>139</v>
      </c>
      <c r="E75" s="4" t="s">
        <v>169</v>
      </c>
      <c r="F75" s="5">
        <f t="shared" si="4"/>
        <v>16843.320000000003</v>
      </c>
      <c r="G75" s="5">
        <v>0</v>
      </c>
      <c r="H75" s="5">
        <f t="shared" si="5"/>
        <v>1871.4800000000005</v>
      </c>
      <c r="I75" s="5">
        <v>53636.332000000009</v>
      </c>
      <c r="J75" s="5">
        <v>18714.800000000003</v>
      </c>
      <c r="L75" s="6"/>
    </row>
    <row r="76" spans="1:12" ht="15" thickBot="1" x14ac:dyDescent="0.35">
      <c r="A76" s="3" t="s">
        <v>162</v>
      </c>
      <c r="B76" s="4" t="s">
        <v>163</v>
      </c>
      <c r="C76" s="4">
        <v>10</v>
      </c>
      <c r="D76" s="4" t="s">
        <v>139</v>
      </c>
      <c r="E76" s="4" t="s">
        <v>169</v>
      </c>
      <c r="F76" s="5">
        <f t="shared" si="4"/>
        <v>7303.23</v>
      </c>
      <c r="G76" s="5">
        <v>0</v>
      </c>
      <c r="H76" s="5">
        <f t="shared" si="5"/>
        <v>811.46999999999991</v>
      </c>
      <c r="I76" s="5">
        <v>23253.817999999999</v>
      </c>
      <c r="J76" s="5">
        <v>8114.6999999999989</v>
      </c>
      <c r="L76" s="6"/>
    </row>
    <row r="77" spans="1:12" ht="15" thickBot="1" x14ac:dyDescent="0.35">
      <c r="A77" s="3" t="s">
        <v>164</v>
      </c>
      <c r="B77" s="4" t="s">
        <v>165</v>
      </c>
      <c r="C77" s="4">
        <v>10</v>
      </c>
      <c r="D77" s="4" t="s">
        <v>139</v>
      </c>
      <c r="E77" s="4" t="s">
        <v>169</v>
      </c>
      <c r="F77" s="5">
        <f t="shared" si="4"/>
        <v>155528.91000000009</v>
      </c>
      <c r="G77" s="5">
        <v>0</v>
      </c>
      <c r="H77" s="5">
        <f t="shared" si="5"/>
        <v>17280.990000000009</v>
      </c>
      <c r="I77" s="5">
        <v>495297.00799999968</v>
      </c>
      <c r="J77" s="5">
        <v>172809.90000000008</v>
      </c>
      <c r="L77" s="6"/>
    </row>
    <row r="78" spans="1:12" ht="15" thickBot="1" x14ac:dyDescent="0.35">
      <c r="A78" s="3" t="s">
        <v>166</v>
      </c>
      <c r="B78" s="4" t="s">
        <v>167</v>
      </c>
      <c r="C78" s="4">
        <v>20</v>
      </c>
      <c r="D78" s="4" t="s">
        <v>139</v>
      </c>
      <c r="E78" s="4" t="s">
        <v>169</v>
      </c>
      <c r="F78" s="5">
        <f>J78*0.8</f>
        <v>33079.440000000002</v>
      </c>
      <c r="G78" s="5">
        <v>0</v>
      </c>
      <c r="H78" s="5">
        <f>J78*0.2</f>
        <v>8269.86</v>
      </c>
      <c r="I78" s="5">
        <v>123268.04700000004</v>
      </c>
      <c r="J78" s="5">
        <v>41349.300000000003</v>
      </c>
      <c r="L78" s="6"/>
    </row>
    <row r="79" spans="1:12" ht="15" thickBot="1" x14ac:dyDescent="0.35">
      <c r="A79" s="7" t="s">
        <v>168</v>
      </c>
      <c r="B79" s="8"/>
      <c r="C79" s="8"/>
      <c r="D79" s="8"/>
      <c r="E79" s="9"/>
      <c r="F79" s="10">
        <f>SUM(F2:F78)</f>
        <v>7150778.7420000033</v>
      </c>
      <c r="G79" s="10">
        <f>SUM(G2:G78)</f>
        <v>42157.22</v>
      </c>
      <c r="H79" s="10">
        <f>SUM(H2:H78)</f>
        <v>1595170.0280000009</v>
      </c>
      <c r="I79" s="11">
        <f>SUM(I2:I78)</f>
        <v>25451797.332999993</v>
      </c>
      <c r="J79" s="11">
        <f>SUM(J2:J78)</f>
        <v>8788105.9900000021</v>
      </c>
    </row>
  </sheetData>
  <autoFilter ref="A1:L1"/>
  <mergeCells count="1">
    <mergeCell ref="A79:E7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4.109375" bestFit="1" customWidth="1"/>
    <col min="7" max="7" width="11.44140625" bestFit="1" customWidth="1"/>
    <col min="8" max="8" width="18" bestFit="1" customWidth="1"/>
    <col min="9" max="10" width="14.109375" bestFit="1" customWidth="1"/>
  </cols>
  <sheetData>
    <row r="1" spans="1:12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2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178</v>
      </c>
      <c r="F2" s="5">
        <f>J2*0.8</f>
        <v>264126.64000000019</v>
      </c>
      <c r="G2" s="5">
        <v>0</v>
      </c>
      <c r="H2" s="5">
        <f>J2*0.2</f>
        <v>66031.660000000047</v>
      </c>
      <c r="I2" s="5">
        <v>915917.45199999958</v>
      </c>
      <c r="J2" s="5">
        <v>330158.30000000022</v>
      </c>
      <c r="L2" s="6"/>
    </row>
    <row r="3" spans="1:12" ht="15" thickBot="1" x14ac:dyDescent="0.35">
      <c r="A3" s="3" t="s">
        <v>13</v>
      </c>
      <c r="B3" s="4" t="s">
        <v>14</v>
      </c>
      <c r="C3" s="4">
        <v>20</v>
      </c>
      <c r="D3" s="4" t="s">
        <v>12</v>
      </c>
      <c r="E3" s="4" t="s">
        <v>178</v>
      </c>
      <c r="F3" s="5">
        <f t="shared" ref="F3:F38" si="0">J3*0.8</f>
        <v>51000.799999999988</v>
      </c>
      <c r="G3" s="5">
        <v>0</v>
      </c>
      <c r="H3" s="5">
        <f t="shared" ref="H3:H38" si="1">J3*0.2</f>
        <v>12750.199999999997</v>
      </c>
      <c r="I3" s="5">
        <v>180315.79300000006</v>
      </c>
      <c r="J3" s="5">
        <v>63750.999999999978</v>
      </c>
      <c r="L3" s="6"/>
    </row>
    <row r="4" spans="1:12" ht="15" thickBot="1" x14ac:dyDescent="0.35">
      <c r="A4" s="3" t="s">
        <v>15</v>
      </c>
      <c r="B4" s="4" t="s">
        <v>16</v>
      </c>
      <c r="C4" s="4">
        <v>20</v>
      </c>
      <c r="D4" s="4" t="s">
        <v>12</v>
      </c>
      <c r="E4" s="4" t="s">
        <v>178</v>
      </c>
      <c r="F4" s="5">
        <f t="shared" si="0"/>
        <v>112692.63999999997</v>
      </c>
      <c r="G4" s="5">
        <v>0</v>
      </c>
      <c r="H4" s="5">
        <f t="shared" si="1"/>
        <v>28173.159999999993</v>
      </c>
      <c r="I4" s="5">
        <v>395469.91000000027</v>
      </c>
      <c r="J4" s="5">
        <v>140865.79999999996</v>
      </c>
      <c r="L4" s="6"/>
    </row>
    <row r="5" spans="1:12" ht="15" thickBot="1" x14ac:dyDescent="0.35">
      <c r="A5" s="3" t="s">
        <v>17</v>
      </c>
      <c r="B5" s="4" t="s">
        <v>18</v>
      </c>
      <c r="C5" s="4">
        <v>20</v>
      </c>
      <c r="D5" s="4" t="s">
        <v>12</v>
      </c>
      <c r="E5" s="4" t="s">
        <v>178</v>
      </c>
      <c r="F5" s="5">
        <f t="shared" si="0"/>
        <v>99962.880000000019</v>
      </c>
      <c r="G5" s="5">
        <v>0</v>
      </c>
      <c r="H5" s="5">
        <f t="shared" si="1"/>
        <v>24990.720000000005</v>
      </c>
      <c r="I5" s="5">
        <v>351098.40200000018</v>
      </c>
      <c r="J5" s="5">
        <v>124953.60000000002</v>
      </c>
      <c r="L5" s="6"/>
    </row>
    <row r="6" spans="1:12" ht="15" thickBot="1" x14ac:dyDescent="0.35">
      <c r="A6" s="3" t="s">
        <v>19</v>
      </c>
      <c r="B6" s="4" t="s">
        <v>20</v>
      </c>
      <c r="C6" s="4">
        <v>20</v>
      </c>
      <c r="D6" s="4" t="s">
        <v>12</v>
      </c>
      <c r="E6" s="4" t="s">
        <v>178</v>
      </c>
      <c r="F6" s="5">
        <f t="shared" si="0"/>
        <v>89417.039999999964</v>
      </c>
      <c r="G6" s="5">
        <v>0</v>
      </c>
      <c r="H6" s="5">
        <f t="shared" si="1"/>
        <v>22354.259999999991</v>
      </c>
      <c r="I6" s="5">
        <v>313368.28399999993</v>
      </c>
      <c r="J6" s="5">
        <v>111771.29999999994</v>
      </c>
      <c r="L6" s="6"/>
    </row>
    <row r="7" spans="1:12" ht="15" thickBot="1" x14ac:dyDescent="0.35">
      <c r="A7" s="3" t="s">
        <v>21</v>
      </c>
      <c r="B7" s="4" t="s">
        <v>22</v>
      </c>
      <c r="C7" s="4">
        <v>20</v>
      </c>
      <c r="D7" s="4" t="s">
        <v>12</v>
      </c>
      <c r="E7" s="4" t="s">
        <v>178</v>
      </c>
      <c r="F7" s="5">
        <f t="shared" si="0"/>
        <v>227013.84000000005</v>
      </c>
      <c r="G7" s="5">
        <v>0</v>
      </c>
      <c r="H7" s="5">
        <f t="shared" si="1"/>
        <v>56753.460000000014</v>
      </c>
      <c r="I7" s="5">
        <v>782366.47899999935</v>
      </c>
      <c r="J7" s="5">
        <v>283767.30000000005</v>
      </c>
      <c r="L7" s="6"/>
    </row>
    <row r="8" spans="1:12" ht="15" thickBot="1" x14ac:dyDescent="0.35">
      <c r="A8" s="3" t="s">
        <v>23</v>
      </c>
      <c r="B8" s="4" t="s">
        <v>24</v>
      </c>
      <c r="C8" s="4">
        <v>20</v>
      </c>
      <c r="D8" s="4" t="s">
        <v>12</v>
      </c>
      <c r="E8" s="4" t="s">
        <v>178</v>
      </c>
      <c r="F8" s="5">
        <f t="shared" si="0"/>
        <v>68064.239999999976</v>
      </c>
      <c r="G8" s="5">
        <v>0</v>
      </c>
      <c r="H8" s="5">
        <f t="shared" si="1"/>
        <v>17016.059999999994</v>
      </c>
      <c r="I8" s="5">
        <v>239701.96400000009</v>
      </c>
      <c r="J8" s="5">
        <v>85080.299999999974</v>
      </c>
      <c r="L8" s="6"/>
    </row>
    <row r="9" spans="1:12" ht="15" thickBot="1" x14ac:dyDescent="0.35">
      <c r="A9" s="3" t="s">
        <v>25</v>
      </c>
      <c r="B9" s="4" t="s">
        <v>26</v>
      </c>
      <c r="C9" s="4">
        <v>20</v>
      </c>
      <c r="D9" s="4" t="s">
        <v>12</v>
      </c>
      <c r="E9" s="4" t="s">
        <v>178</v>
      </c>
      <c r="F9" s="5">
        <f t="shared" si="0"/>
        <v>49847.760000000024</v>
      </c>
      <c r="G9" s="5">
        <v>0</v>
      </c>
      <c r="H9" s="5">
        <f t="shared" si="1"/>
        <v>12461.940000000006</v>
      </c>
      <c r="I9" s="5">
        <v>173305.23700000002</v>
      </c>
      <c r="J9" s="5">
        <v>62309.700000000026</v>
      </c>
      <c r="L9" s="6"/>
    </row>
    <row r="10" spans="1:12" ht="15" thickBot="1" x14ac:dyDescent="0.35">
      <c r="A10" s="3" t="s">
        <v>27</v>
      </c>
      <c r="B10" s="4" t="s">
        <v>28</v>
      </c>
      <c r="C10" s="4">
        <v>20</v>
      </c>
      <c r="D10" s="4" t="s">
        <v>12</v>
      </c>
      <c r="E10" s="4" t="s">
        <v>178</v>
      </c>
      <c r="F10" s="5">
        <f t="shared" si="0"/>
        <v>93660.399999999965</v>
      </c>
      <c r="G10" s="5">
        <v>0</v>
      </c>
      <c r="H10" s="5">
        <f t="shared" si="1"/>
        <v>23415.099999999991</v>
      </c>
      <c r="I10" s="5">
        <v>327944.10300000012</v>
      </c>
      <c r="J10" s="5">
        <v>117075.49999999996</v>
      </c>
      <c r="L10" s="6"/>
    </row>
    <row r="11" spans="1:12" ht="15" thickBot="1" x14ac:dyDescent="0.35">
      <c r="A11" s="3" t="s">
        <v>29</v>
      </c>
      <c r="B11" s="4" t="s">
        <v>30</v>
      </c>
      <c r="C11" s="4">
        <v>20</v>
      </c>
      <c r="D11" s="4" t="s">
        <v>12</v>
      </c>
      <c r="E11" s="4" t="s">
        <v>178</v>
      </c>
      <c r="F11" s="5">
        <f t="shared" si="0"/>
        <v>83719.44</v>
      </c>
      <c r="G11" s="5">
        <v>0</v>
      </c>
      <c r="H11" s="5">
        <f t="shared" si="1"/>
        <v>20929.86</v>
      </c>
      <c r="I11" s="5">
        <v>292060.82300000003</v>
      </c>
      <c r="J11" s="5">
        <v>104649.29999999999</v>
      </c>
      <c r="L11" s="6"/>
    </row>
    <row r="12" spans="1:12" ht="15" thickBot="1" x14ac:dyDescent="0.35">
      <c r="A12" s="3" t="s">
        <v>31</v>
      </c>
      <c r="B12" s="4" t="s">
        <v>32</v>
      </c>
      <c r="C12" s="4">
        <v>20</v>
      </c>
      <c r="D12" s="4" t="s">
        <v>12</v>
      </c>
      <c r="E12" s="4" t="s">
        <v>178</v>
      </c>
      <c r="F12" s="5">
        <f t="shared" si="0"/>
        <v>196416.79999999987</v>
      </c>
      <c r="G12" s="5">
        <v>0</v>
      </c>
      <c r="H12" s="5">
        <f t="shared" si="1"/>
        <v>49104.199999999968</v>
      </c>
      <c r="I12" s="5">
        <v>674414.38300000015</v>
      </c>
      <c r="J12" s="5">
        <v>245520.99999999983</v>
      </c>
      <c r="L12" s="6"/>
    </row>
    <row r="13" spans="1:12" ht="15" thickBot="1" x14ac:dyDescent="0.35">
      <c r="A13" s="3" t="s">
        <v>33</v>
      </c>
      <c r="B13" s="4" t="s">
        <v>34</v>
      </c>
      <c r="C13" s="4">
        <v>20</v>
      </c>
      <c r="D13" s="4" t="s">
        <v>12</v>
      </c>
      <c r="E13" s="4" t="s">
        <v>178</v>
      </c>
      <c r="F13" s="5">
        <f t="shared" si="0"/>
        <v>143265.68</v>
      </c>
      <c r="G13" s="5">
        <v>0</v>
      </c>
      <c r="H13" s="5">
        <f t="shared" si="1"/>
        <v>35816.42</v>
      </c>
      <c r="I13" s="5">
        <v>492676.96899999992</v>
      </c>
      <c r="J13" s="5">
        <v>179082.09999999998</v>
      </c>
      <c r="L13" s="6"/>
    </row>
    <row r="14" spans="1:12" ht="15" thickBot="1" x14ac:dyDescent="0.35">
      <c r="A14" s="3" t="s">
        <v>35</v>
      </c>
      <c r="B14" s="4" t="s">
        <v>36</v>
      </c>
      <c r="C14" s="4">
        <v>20</v>
      </c>
      <c r="D14" s="4" t="s">
        <v>12</v>
      </c>
      <c r="E14" s="4" t="s">
        <v>178</v>
      </c>
      <c r="F14" s="5">
        <f t="shared" si="0"/>
        <v>297100.56000000023</v>
      </c>
      <c r="G14" s="5">
        <v>0</v>
      </c>
      <c r="H14" s="5">
        <f t="shared" si="1"/>
        <v>74275.140000000058</v>
      </c>
      <c r="I14" s="5">
        <v>1019752.1660000003</v>
      </c>
      <c r="J14" s="5">
        <v>371375.7000000003</v>
      </c>
      <c r="L14" s="6"/>
    </row>
    <row r="15" spans="1:12" ht="15" thickBot="1" x14ac:dyDescent="0.35">
      <c r="A15" s="3" t="s">
        <v>37</v>
      </c>
      <c r="B15" s="4" t="s">
        <v>38</v>
      </c>
      <c r="C15" s="4">
        <v>20</v>
      </c>
      <c r="D15" s="4" t="s">
        <v>12</v>
      </c>
      <c r="E15" s="4" t="s">
        <v>178</v>
      </c>
      <c r="F15" s="5">
        <f t="shared" si="0"/>
        <v>48123.600000000028</v>
      </c>
      <c r="G15" s="5">
        <v>0</v>
      </c>
      <c r="H15" s="5">
        <f t="shared" si="1"/>
        <v>12030.900000000007</v>
      </c>
      <c r="I15" s="5">
        <v>165773.93999999997</v>
      </c>
      <c r="J15" s="5">
        <v>60154.500000000029</v>
      </c>
      <c r="L15" s="6"/>
    </row>
    <row r="16" spans="1:12" ht="15" thickBot="1" x14ac:dyDescent="0.35">
      <c r="A16" s="3" t="s">
        <v>39</v>
      </c>
      <c r="B16" s="4" t="s">
        <v>40</v>
      </c>
      <c r="C16" s="4">
        <v>20</v>
      </c>
      <c r="D16" s="4" t="s">
        <v>12</v>
      </c>
      <c r="E16" s="4" t="s">
        <v>178</v>
      </c>
      <c r="F16" s="5">
        <f t="shared" si="0"/>
        <v>56550.879999999997</v>
      </c>
      <c r="G16" s="5">
        <v>0</v>
      </c>
      <c r="H16" s="5">
        <f t="shared" si="1"/>
        <v>14137.72</v>
      </c>
      <c r="I16" s="5">
        <v>197720.64999999997</v>
      </c>
      <c r="J16" s="5">
        <v>70688.599999999991</v>
      </c>
      <c r="L16" s="6"/>
    </row>
    <row r="17" spans="1:12" ht="15" thickBot="1" x14ac:dyDescent="0.35">
      <c r="A17" s="3" t="s">
        <v>41</v>
      </c>
      <c r="B17" s="4" t="s">
        <v>42</v>
      </c>
      <c r="C17" s="4">
        <v>20</v>
      </c>
      <c r="D17" s="4" t="s">
        <v>12</v>
      </c>
      <c r="E17" s="4" t="s">
        <v>178</v>
      </c>
      <c r="F17" s="5">
        <f t="shared" si="0"/>
        <v>223811.12</v>
      </c>
      <c r="G17" s="5">
        <v>0</v>
      </c>
      <c r="H17" s="5">
        <f t="shared" si="1"/>
        <v>55952.78</v>
      </c>
      <c r="I17" s="5">
        <v>771590.07599999965</v>
      </c>
      <c r="J17" s="5">
        <v>279763.89999999997</v>
      </c>
      <c r="L17" s="6"/>
    </row>
    <row r="18" spans="1:12" ht="15" thickBot="1" x14ac:dyDescent="0.35">
      <c r="A18" s="3" t="s">
        <v>43</v>
      </c>
      <c r="B18" s="4" t="s">
        <v>44</v>
      </c>
      <c r="C18" s="4">
        <v>20</v>
      </c>
      <c r="D18" s="4" t="s">
        <v>12</v>
      </c>
      <c r="E18" s="4" t="s">
        <v>178</v>
      </c>
      <c r="F18" s="5">
        <f t="shared" si="0"/>
        <v>92883.679999999964</v>
      </c>
      <c r="G18" s="5">
        <v>0</v>
      </c>
      <c r="H18" s="5">
        <f t="shared" si="1"/>
        <v>23220.919999999991</v>
      </c>
      <c r="I18" s="5">
        <v>322743.86600000004</v>
      </c>
      <c r="J18" s="5">
        <v>116104.59999999995</v>
      </c>
      <c r="L18" s="6"/>
    </row>
    <row r="19" spans="1:12" ht="15" thickBot="1" x14ac:dyDescent="0.35">
      <c r="A19" s="3" t="s">
        <v>45</v>
      </c>
      <c r="B19" s="4" t="s">
        <v>46</v>
      </c>
      <c r="C19" s="4">
        <v>20</v>
      </c>
      <c r="D19" s="4" t="s">
        <v>12</v>
      </c>
      <c r="E19" s="4" t="s">
        <v>178</v>
      </c>
      <c r="F19" s="5">
        <f t="shared" si="0"/>
        <v>129966.07999999999</v>
      </c>
      <c r="G19" s="5">
        <v>0</v>
      </c>
      <c r="H19" s="5">
        <f t="shared" si="1"/>
        <v>32491.519999999997</v>
      </c>
      <c r="I19" s="5">
        <v>453030.99999999977</v>
      </c>
      <c r="J19" s="5">
        <v>162457.59999999998</v>
      </c>
      <c r="L19" s="6"/>
    </row>
    <row r="20" spans="1:12" ht="15" thickBot="1" x14ac:dyDescent="0.35">
      <c r="A20" s="3" t="s">
        <v>47</v>
      </c>
      <c r="B20" s="4" t="s">
        <v>48</v>
      </c>
      <c r="C20" s="4">
        <v>20</v>
      </c>
      <c r="D20" s="4" t="s">
        <v>12</v>
      </c>
      <c r="E20" s="4" t="s">
        <v>178</v>
      </c>
      <c r="F20" s="5">
        <f t="shared" si="0"/>
        <v>63221.519999999975</v>
      </c>
      <c r="G20" s="5">
        <v>0</v>
      </c>
      <c r="H20" s="5">
        <f t="shared" si="1"/>
        <v>15805.379999999994</v>
      </c>
      <c r="I20" s="5">
        <v>221942.64600000001</v>
      </c>
      <c r="J20" s="5">
        <v>79026.899999999965</v>
      </c>
      <c r="L20" s="6"/>
    </row>
    <row r="21" spans="1:12" ht="15" thickBot="1" x14ac:dyDescent="0.35">
      <c r="A21" s="3" t="s">
        <v>49</v>
      </c>
      <c r="B21" s="4" t="s">
        <v>50</v>
      </c>
      <c r="C21" s="4">
        <v>20</v>
      </c>
      <c r="D21" s="4" t="s">
        <v>12</v>
      </c>
      <c r="E21" s="4" t="s">
        <v>178</v>
      </c>
      <c r="F21" s="5">
        <f t="shared" si="0"/>
        <v>60354</v>
      </c>
      <c r="G21" s="5">
        <v>0</v>
      </c>
      <c r="H21" s="5">
        <f t="shared" si="1"/>
        <v>15088.5</v>
      </c>
      <c r="I21" s="5">
        <v>207599.09199999995</v>
      </c>
      <c r="J21" s="5">
        <v>75442.5</v>
      </c>
      <c r="L21" s="6"/>
    </row>
    <row r="22" spans="1:12" ht="15" thickBot="1" x14ac:dyDescent="0.35">
      <c r="A22" s="3" t="s">
        <v>51</v>
      </c>
      <c r="B22" s="4" t="s">
        <v>52</v>
      </c>
      <c r="C22" s="4">
        <v>20</v>
      </c>
      <c r="D22" s="4" t="s">
        <v>53</v>
      </c>
      <c r="E22" s="4" t="s">
        <v>178</v>
      </c>
      <c r="F22" s="5">
        <f t="shared" si="0"/>
        <v>147015.52000000002</v>
      </c>
      <c r="G22" s="5">
        <v>0</v>
      </c>
      <c r="H22" s="5">
        <f t="shared" si="1"/>
        <v>36753.880000000005</v>
      </c>
      <c r="I22" s="5">
        <v>503577.989</v>
      </c>
      <c r="J22" s="5">
        <v>183769.40000000002</v>
      </c>
      <c r="L22" s="6"/>
    </row>
    <row r="23" spans="1:12" ht="15" thickBot="1" x14ac:dyDescent="0.35">
      <c r="A23" s="3" t="s">
        <v>54</v>
      </c>
      <c r="B23" s="4" t="s">
        <v>55</v>
      </c>
      <c r="C23" s="4">
        <v>20</v>
      </c>
      <c r="D23" s="4" t="s">
        <v>53</v>
      </c>
      <c r="E23" s="4" t="s">
        <v>178</v>
      </c>
      <c r="F23" s="5">
        <f t="shared" si="0"/>
        <v>91290.560000000056</v>
      </c>
      <c r="G23" s="5">
        <v>0</v>
      </c>
      <c r="H23" s="5">
        <f t="shared" si="1"/>
        <v>22822.640000000014</v>
      </c>
      <c r="I23" s="5">
        <v>317848.3280000001</v>
      </c>
      <c r="J23" s="5">
        <v>114113.20000000006</v>
      </c>
      <c r="L23" s="6"/>
    </row>
    <row r="24" spans="1:12" ht="15" thickBot="1" x14ac:dyDescent="0.35">
      <c r="A24" s="3" t="s">
        <v>56</v>
      </c>
      <c r="B24" s="4" t="s">
        <v>57</v>
      </c>
      <c r="C24" s="4">
        <v>20</v>
      </c>
      <c r="D24" s="4" t="s">
        <v>53</v>
      </c>
      <c r="E24" s="4" t="s">
        <v>178</v>
      </c>
      <c r="F24" s="5">
        <f t="shared" si="0"/>
        <v>94307.840000000026</v>
      </c>
      <c r="G24" s="5">
        <v>0</v>
      </c>
      <c r="H24" s="5">
        <f t="shared" si="1"/>
        <v>23576.960000000006</v>
      </c>
      <c r="I24" s="5">
        <v>325535.43499999994</v>
      </c>
      <c r="J24" s="5">
        <v>117884.80000000002</v>
      </c>
      <c r="L24" s="6"/>
    </row>
    <row r="25" spans="1:12" ht="15" thickBot="1" x14ac:dyDescent="0.35">
      <c r="A25" s="3" t="s">
        <v>58</v>
      </c>
      <c r="B25" s="4" t="s">
        <v>59</v>
      </c>
      <c r="C25" s="4">
        <v>20</v>
      </c>
      <c r="D25" s="4" t="s">
        <v>53</v>
      </c>
      <c r="E25" s="4" t="s">
        <v>178</v>
      </c>
      <c r="F25" s="5">
        <f t="shared" si="0"/>
        <v>257809.84000000023</v>
      </c>
      <c r="G25" s="5">
        <v>0</v>
      </c>
      <c r="H25" s="5">
        <f t="shared" si="1"/>
        <v>64452.460000000057</v>
      </c>
      <c r="I25" s="5">
        <v>891390.24799999967</v>
      </c>
      <c r="J25" s="5">
        <v>322262.30000000028</v>
      </c>
      <c r="L25" s="6"/>
    </row>
    <row r="26" spans="1:12" ht="15" thickBot="1" x14ac:dyDescent="0.35">
      <c r="A26" s="3" t="s">
        <v>60</v>
      </c>
      <c r="B26" s="4" t="s">
        <v>61</v>
      </c>
      <c r="C26" s="4">
        <v>20</v>
      </c>
      <c r="D26" s="4" t="s">
        <v>53</v>
      </c>
      <c r="E26" s="4" t="s">
        <v>178</v>
      </c>
      <c r="F26" s="5">
        <f t="shared" si="0"/>
        <v>95900.960000000021</v>
      </c>
      <c r="G26" s="5">
        <v>0</v>
      </c>
      <c r="H26" s="5">
        <f t="shared" si="1"/>
        <v>23975.240000000005</v>
      </c>
      <c r="I26" s="5">
        <v>335306.11400000006</v>
      </c>
      <c r="J26" s="5">
        <v>119876.20000000001</v>
      </c>
      <c r="L26" s="6"/>
    </row>
    <row r="27" spans="1:12" ht="15" thickBot="1" x14ac:dyDescent="0.35">
      <c r="A27" s="3" t="s">
        <v>62</v>
      </c>
      <c r="B27" s="4" t="s">
        <v>63</v>
      </c>
      <c r="C27" s="4">
        <v>20</v>
      </c>
      <c r="D27" s="4" t="s">
        <v>53</v>
      </c>
      <c r="E27" s="4" t="s">
        <v>178</v>
      </c>
      <c r="F27" s="5">
        <f t="shared" si="0"/>
        <v>199700.00000000009</v>
      </c>
      <c r="G27" s="5">
        <v>0</v>
      </c>
      <c r="H27" s="5">
        <f t="shared" si="1"/>
        <v>49925.000000000022</v>
      </c>
      <c r="I27" s="5">
        <v>696830.70000000042</v>
      </c>
      <c r="J27" s="5">
        <v>249625.00000000009</v>
      </c>
      <c r="L27" s="6"/>
    </row>
    <row r="28" spans="1:12" ht="15" thickBot="1" x14ac:dyDescent="0.35">
      <c r="A28" s="3" t="s">
        <v>64</v>
      </c>
      <c r="B28" s="4" t="s">
        <v>65</v>
      </c>
      <c r="C28" s="4">
        <v>20</v>
      </c>
      <c r="D28" s="4" t="s">
        <v>53</v>
      </c>
      <c r="E28" s="4" t="s">
        <v>178</v>
      </c>
      <c r="F28" s="5">
        <f t="shared" si="0"/>
        <v>133034.16</v>
      </c>
      <c r="G28" s="5">
        <v>0</v>
      </c>
      <c r="H28" s="5">
        <f t="shared" si="1"/>
        <v>33258.54</v>
      </c>
      <c r="I28" s="5">
        <v>465399.52499999985</v>
      </c>
      <c r="J28" s="5">
        <v>166292.70000000001</v>
      </c>
      <c r="L28" s="6"/>
    </row>
    <row r="29" spans="1:12" ht="15" thickBot="1" x14ac:dyDescent="0.35">
      <c r="A29" s="3" t="s">
        <v>66</v>
      </c>
      <c r="B29" s="4" t="s">
        <v>67</v>
      </c>
      <c r="C29" s="4">
        <v>20</v>
      </c>
      <c r="D29" s="4" t="s">
        <v>53</v>
      </c>
      <c r="E29" s="4" t="s">
        <v>178</v>
      </c>
      <c r="F29" s="5">
        <f t="shared" si="0"/>
        <v>467072.72000000032</v>
      </c>
      <c r="G29" s="5">
        <v>0</v>
      </c>
      <c r="H29" s="5">
        <f t="shared" si="1"/>
        <v>116768.18000000008</v>
      </c>
      <c r="I29" s="5">
        <v>1598451.1519999988</v>
      </c>
      <c r="J29" s="5">
        <v>583840.90000000037</v>
      </c>
      <c r="L29" s="6"/>
    </row>
    <row r="30" spans="1:12" ht="15" thickBot="1" x14ac:dyDescent="0.35">
      <c r="A30" s="3" t="s">
        <v>68</v>
      </c>
      <c r="B30" s="4" t="s">
        <v>69</v>
      </c>
      <c r="C30" s="4">
        <v>20</v>
      </c>
      <c r="D30" s="4" t="s">
        <v>53</v>
      </c>
      <c r="E30" s="4" t="s">
        <v>178</v>
      </c>
      <c r="F30" s="5">
        <f t="shared" si="0"/>
        <v>128062.08000000003</v>
      </c>
      <c r="G30" s="5">
        <v>0</v>
      </c>
      <c r="H30" s="5">
        <f t="shared" si="1"/>
        <v>32015.520000000008</v>
      </c>
      <c r="I30" s="5">
        <v>441057.45999999996</v>
      </c>
      <c r="J30" s="5">
        <v>160077.60000000003</v>
      </c>
      <c r="L30" s="6"/>
    </row>
    <row r="31" spans="1:12" ht="15" thickBot="1" x14ac:dyDescent="0.35">
      <c r="A31" s="3" t="s">
        <v>70</v>
      </c>
      <c r="B31" s="4" t="s">
        <v>71</v>
      </c>
      <c r="C31" s="4">
        <v>20</v>
      </c>
      <c r="D31" s="4" t="s">
        <v>53</v>
      </c>
      <c r="E31" s="4" t="s">
        <v>178</v>
      </c>
      <c r="F31" s="5">
        <f t="shared" si="0"/>
        <v>40366.479999999996</v>
      </c>
      <c r="G31" s="5">
        <v>0</v>
      </c>
      <c r="H31" s="5">
        <f t="shared" si="1"/>
        <v>10091.619999999999</v>
      </c>
      <c r="I31" s="5">
        <v>141349.79700000008</v>
      </c>
      <c r="J31" s="5">
        <v>50458.099999999991</v>
      </c>
      <c r="L31" s="6"/>
    </row>
    <row r="32" spans="1:12" ht="15" thickBot="1" x14ac:dyDescent="0.35">
      <c r="A32" s="3" t="s">
        <v>72</v>
      </c>
      <c r="B32" s="4" t="s">
        <v>73</v>
      </c>
      <c r="C32" s="4">
        <v>20</v>
      </c>
      <c r="D32" s="4" t="s">
        <v>53</v>
      </c>
      <c r="E32" s="4" t="s">
        <v>178</v>
      </c>
      <c r="F32" s="5">
        <f t="shared" si="0"/>
        <v>44849.759999999995</v>
      </c>
      <c r="G32" s="5">
        <v>0</v>
      </c>
      <c r="H32" s="5">
        <f t="shared" si="1"/>
        <v>11212.439999999999</v>
      </c>
      <c r="I32" s="5">
        <v>158299.73900000003</v>
      </c>
      <c r="J32" s="5">
        <v>56062.19999999999</v>
      </c>
      <c r="L32" s="6"/>
    </row>
    <row r="33" spans="1:12" ht="15" thickBot="1" x14ac:dyDescent="0.35">
      <c r="A33" s="3" t="s">
        <v>74</v>
      </c>
      <c r="B33" s="4" t="s">
        <v>75</v>
      </c>
      <c r="C33" s="4">
        <v>20</v>
      </c>
      <c r="D33" s="4" t="s">
        <v>53</v>
      </c>
      <c r="E33" s="4" t="s">
        <v>178</v>
      </c>
      <c r="F33" s="5">
        <f t="shared" si="0"/>
        <v>56706.239999999991</v>
      </c>
      <c r="G33" s="5">
        <v>0</v>
      </c>
      <c r="H33" s="5">
        <f t="shared" si="1"/>
        <v>14176.559999999998</v>
      </c>
      <c r="I33" s="5">
        <v>199034.87700000001</v>
      </c>
      <c r="J33" s="5">
        <v>70882.799999999988</v>
      </c>
      <c r="L33" s="6"/>
    </row>
    <row r="34" spans="1:12" ht="15" thickBot="1" x14ac:dyDescent="0.35">
      <c r="A34" s="3" t="s">
        <v>76</v>
      </c>
      <c r="B34" s="4" t="s">
        <v>77</v>
      </c>
      <c r="C34" s="4">
        <v>20</v>
      </c>
      <c r="D34" s="4" t="s">
        <v>53</v>
      </c>
      <c r="E34" s="4" t="s">
        <v>178</v>
      </c>
      <c r="F34" s="5">
        <f t="shared" si="0"/>
        <v>34442.879999999997</v>
      </c>
      <c r="G34" s="5">
        <v>0</v>
      </c>
      <c r="H34" s="5">
        <f t="shared" si="1"/>
        <v>8610.7199999999993</v>
      </c>
      <c r="I34" s="5">
        <v>120507.86299999998</v>
      </c>
      <c r="J34" s="5">
        <v>43053.599999999991</v>
      </c>
      <c r="L34" s="6"/>
    </row>
    <row r="35" spans="1:12" ht="15" thickBot="1" x14ac:dyDescent="0.35">
      <c r="A35" s="3" t="s">
        <v>78</v>
      </c>
      <c r="B35" s="4" t="s">
        <v>79</v>
      </c>
      <c r="C35" s="4">
        <v>20</v>
      </c>
      <c r="D35" s="4" t="s">
        <v>53</v>
      </c>
      <c r="E35" s="4" t="s">
        <v>178</v>
      </c>
      <c r="F35" s="5">
        <f t="shared" si="0"/>
        <v>643183.6</v>
      </c>
      <c r="G35" s="5">
        <v>0</v>
      </c>
      <c r="H35" s="5">
        <f t="shared" si="1"/>
        <v>160795.9</v>
      </c>
      <c r="I35" s="5">
        <v>2201118.0489999978</v>
      </c>
      <c r="J35" s="5">
        <v>803979.49999999988</v>
      </c>
      <c r="L35" s="6"/>
    </row>
    <row r="36" spans="1:12" ht="15" thickBot="1" x14ac:dyDescent="0.35">
      <c r="A36" s="3" t="s">
        <v>80</v>
      </c>
      <c r="B36" s="4" t="s">
        <v>81</v>
      </c>
      <c r="C36" s="4">
        <v>20</v>
      </c>
      <c r="D36" s="4" t="s">
        <v>53</v>
      </c>
      <c r="E36" s="4" t="s">
        <v>178</v>
      </c>
      <c r="F36" s="5">
        <f t="shared" si="0"/>
        <v>51093.199999999983</v>
      </c>
      <c r="G36" s="5">
        <v>0</v>
      </c>
      <c r="H36" s="5">
        <f t="shared" si="1"/>
        <v>12773.299999999996</v>
      </c>
      <c r="I36" s="5">
        <v>175721.242</v>
      </c>
      <c r="J36" s="5">
        <v>63866.499999999978</v>
      </c>
      <c r="L36" s="6"/>
    </row>
    <row r="37" spans="1:12" ht="15" thickBot="1" x14ac:dyDescent="0.35">
      <c r="A37" s="3" t="s">
        <v>82</v>
      </c>
      <c r="B37" s="4" t="s">
        <v>83</v>
      </c>
      <c r="C37" s="4">
        <v>20</v>
      </c>
      <c r="D37" s="4" t="s">
        <v>53</v>
      </c>
      <c r="E37" s="4" t="s">
        <v>178</v>
      </c>
      <c r="F37" s="5">
        <f t="shared" si="0"/>
        <v>71004.479999999996</v>
      </c>
      <c r="G37" s="5">
        <v>0</v>
      </c>
      <c r="H37" s="5">
        <f t="shared" si="1"/>
        <v>17751.12</v>
      </c>
      <c r="I37" s="5">
        <v>247187.74399999995</v>
      </c>
      <c r="J37" s="5">
        <v>88755.599999999991</v>
      </c>
      <c r="L37" s="6"/>
    </row>
    <row r="38" spans="1:12" ht="15" thickBot="1" x14ac:dyDescent="0.35">
      <c r="A38" s="3" t="s">
        <v>84</v>
      </c>
      <c r="B38" s="4" t="s">
        <v>85</v>
      </c>
      <c r="C38" s="4">
        <v>20</v>
      </c>
      <c r="D38" s="4" t="s">
        <v>53</v>
      </c>
      <c r="E38" s="4" t="s">
        <v>178</v>
      </c>
      <c r="F38" s="5">
        <f t="shared" si="0"/>
        <v>427832.79999999981</v>
      </c>
      <c r="G38" s="5">
        <v>0</v>
      </c>
      <c r="H38" s="5">
        <f t="shared" si="1"/>
        <v>106958.19999999995</v>
      </c>
      <c r="I38" s="5">
        <v>1464498.6309999996</v>
      </c>
      <c r="J38" s="5">
        <v>534790.99999999977</v>
      </c>
      <c r="L38" s="6"/>
    </row>
    <row r="39" spans="1:12" ht="15" thickBot="1" x14ac:dyDescent="0.35">
      <c r="A39" s="3" t="s">
        <v>86</v>
      </c>
      <c r="B39" s="4" t="s">
        <v>87</v>
      </c>
      <c r="C39" s="4">
        <v>20</v>
      </c>
      <c r="D39" s="4" t="s">
        <v>53</v>
      </c>
      <c r="E39" s="4" t="s">
        <v>178</v>
      </c>
      <c r="F39" s="5">
        <f>J39*0.8</f>
        <v>179153.75999999989</v>
      </c>
      <c r="G39" s="5">
        <f>J39*0.2</f>
        <v>44788.439999999973</v>
      </c>
      <c r="H39" s="5">
        <v>0</v>
      </c>
      <c r="I39" s="5">
        <v>612973.55599999975</v>
      </c>
      <c r="J39" s="5">
        <v>223942.19999999987</v>
      </c>
      <c r="L39" s="6"/>
    </row>
    <row r="40" spans="1:12" ht="15" thickBot="1" x14ac:dyDescent="0.35">
      <c r="A40" s="3" t="s">
        <v>88</v>
      </c>
      <c r="B40" s="4" t="s">
        <v>89</v>
      </c>
      <c r="C40" s="4">
        <v>10</v>
      </c>
      <c r="D40" s="4" t="s">
        <v>90</v>
      </c>
      <c r="E40" s="4" t="s">
        <v>178</v>
      </c>
      <c r="F40" s="5">
        <f>J40*0.9</f>
        <v>23675.489999999994</v>
      </c>
      <c r="G40" s="5">
        <v>0</v>
      </c>
      <c r="H40" s="5">
        <f>J40*0.1</f>
        <v>2630.6099999999997</v>
      </c>
      <c r="I40" s="5">
        <v>72015.929999999978</v>
      </c>
      <c r="J40" s="5">
        <v>26306.099999999995</v>
      </c>
      <c r="L40" s="6"/>
    </row>
    <row r="41" spans="1:12" ht="15" thickBot="1" x14ac:dyDescent="0.35">
      <c r="A41" s="3" t="s">
        <v>91</v>
      </c>
      <c r="B41" s="4" t="s">
        <v>92</v>
      </c>
      <c r="C41" s="4">
        <v>10</v>
      </c>
      <c r="D41" s="4" t="s">
        <v>90</v>
      </c>
      <c r="E41" s="4" t="s">
        <v>178</v>
      </c>
      <c r="F41" s="5">
        <f t="shared" ref="F41:F43" si="2">J41*0.9</f>
        <v>33393.69000000001</v>
      </c>
      <c r="G41" s="5">
        <v>0</v>
      </c>
      <c r="H41" s="5">
        <f t="shared" ref="H41:H43" si="3">J41*0.1</f>
        <v>3710.4100000000008</v>
      </c>
      <c r="I41" s="5">
        <v>101585.78899999998</v>
      </c>
      <c r="J41" s="5">
        <v>37104.100000000006</v>
      </c>
      <c r="L41" s="6"/>
    </row>
    <row r="42" spans="1:12" ht="15" thickBot="1" x14ac:dyDescent="0.35">
      <c r="A42" s="3" t="s">
        <v>93</v>
      </c>
      <c r="B42" s="4" t="s">
        <v>94</v>
      </c>
      <c r="C42" s="4">
        <v>10</v>
      </c>
      <c r="D42" s="4" t="s">
        <v>90</v>
      </c>
      <c r="E42" s="4" t="s">
        <v>178</v>
      </c>
      <c r="F42" s="5">
        <f t="shared" si="2"/>
        <v>12633.839999999998</v>
      </c>
      <c r="G42" s="5">
        <v>0</v>
      </c>
      <c r="H42" s="5">
        <f t="shared" si="3"/>
        <v>1403.76</v>
      </c>
      <c r="I42" s="5">
        <v>38417.417000000009</v>
      </c>
      <c r="J42" s="5">
        <v>14037.599999999999</v>
      </c>
      <c r="L42" s="6"/>
    </row>
    <row r="43" spans="1:12" ht="15" thickBot="1" x14ac:dyDescent="0.35">
      <c r="A43" s="3" t="s">
        <v>95</v>
      </c>
      <c r="B43" s="4" t="s">
        <v>96</v>
      </c>
      <c r="C43" s="4">
        <v>10</v>
      </c>
      <c r="D43" s="4" t="s">
        <v>90</v>
      </c>
      <c r="E43" s="4" t="s">
        <v>178</v>
      </c>
      <c r="F43" s="5">
        <f t="shared" si="2"/>
        <v>156689.99999999997</v>
      </c>
      <c r="G43" s="5">
        <v>0</v>
      </c>
      <c r="H43" s="5">
        <f t="shared" si="3"/>
        <v>17409.999999999996</v>
      </c>
      <c r="I43" s="5">
        <v>476543.886</v>
      </c>
      <c r="J43" s="5">
        <v>174099.99999999997</v>
      </c>
      <c r="L43" s="6"/>
    </row>
    <row r="44" spans="1:12" ht="15" thickBot="1" x14ac:dyDescent="0.35">
      <c r="A44" s="3" t="s">
        <v>97</v>
      </c>
      <c r="B44" s="4" t="s">
        <v>98</v>
      </c>
      <c r="C44" s="4">
        <v>20</v>
      </c>
      <c r="D44" s="4" t="s">
        <v>90</v>
      </c>
      <c r="E44" s="4" t="s">
        <v>178</v>
      </c>
      <c r="F44" s="5">
        <f>J44*0.8</f>
        <v>496842.08</v>
      </c>
      <c r="G44" s="5">
        <v>0</v>
      </c>
      <c r="H44" s="5">
        <f>J44*0.2</f>
        <v>124210.52</v>
      </c>
      <c r="I44" s="5">
        <v>1768395.6800000004</v>
      </c>
      <c r="J44" s="5">
        <v>621052.6</v>
      </c>
      <c r="L44" s="6"/>
    </row>
    <row r="45" spans="1:12" ht="15" thickBot="1" x14ac:dyDescent="0.35">
      <c r="A45" s="3" t="s">
        <v>99</v>
      </c>
      <c r="B45" s="4" t="s">
        <v>100</v>
      </c>
      <c r="C45" s="4">
        <v>10</v>
      </c>
      <c r="D45" s="4" t="s">
        <v>90</v>
      </c>
      <c r="E45" s="4" t="s">
        <v>178</v>
      </c>
      <c r="F45" s="5">
        <f t="shared" ref="F45:F77" si="4">J45*0.9</f>
        <v>22070.429999999997</v>
      </c>
      <c r="G45" s="5">
        <v>0</v>
      </c>
      <c r="H45" s="5">
        <f t="shared" ref="H45:H77" si="5">J45*0.1</f>
        <v>2452.27</v>
      </c>
      <c r="I45" s="5">
        <v>67086.44</v>
      </c>
      <c r="J45" s="5">
        <v>24522.699999999997</v>
      </c>
      <c r="L45" s="6"/>
    </row>
    <row r="46" spans="1:12" ht="15" thickBot="1" x14ac:dyDescent="0.35">
      <c r="A46" s="3" t="s">
        <v>101</v>
      </c>
      <c r="B46" s="4" t="s">
        <v>102</v>
      </c>
      <c r="C46" s="4">
        <v>10</v>
      </c>
      <c r="D46" s="4" t="s">
        <v>90</v>
      </c>
      <c r="E46" s="4" t="s">
        <v>178</v>
      </c>
      <c r="F46" s="5">
        <f t="shared" si="4"/>
        <v>11495.610000000002</v>
      </c>
      <c r="G46" s="5">
        <v>0</v>
      </c>
      <c r="H46" s="5">
        <f t="shared" si="5"/>
        <v>1277.2900000000002</v>
      </c>
      <c r="I46" s="5">
        <v>34946.555</v>
      </c>
      <c r="J46" s="5">
        <v>12772.900000000001</v>
      </c>
      <c r="L46" s="6"/>
    </row>
    <row r="47" spans="1:12" ht="15" thickBot="1" x14ac:dyDescent="0.35">
      <c r="A47" s="3" t="s">
        <v>103</v>
      </c>
      <c r="B47" s="4" t="s">
        <v>104</v>
      </c>
      <c r="C47" s="4">
        <v>10</v>
      </c>
      <c r="D47" s="4" t="s">
        <v>90</v>
      </c>
      <c r="E47" s="4" t="s">
        <v>178</v>
      </c>
      <c r="F47" s="5">
        <f t="shared" si="4"/>
        <v>6534.2699999999995</v>
      </c>
      <c r="G47" s="5">
        <v>0</v>
      </c>
      <c r="H47" s="5">
        <f t="shared" si="5"/>
        <v>726.03</v>
      </c>
      <c r="I47" s="5">
        <v>19871.989000000001</v>
      </c>
      <c r="J47" s="5">
        <v>7260.2999999999993</v>
      </c>
      <c r="L47" s="6"/>
    </row>
    <row r="48" spans="1:12" ht="15" thickBot="1" x14ac:dyDescent="0.35">
      <c r="A48" s="3" t="s">
        <v>105</v>
      </c>
      <c r="B48" s="4" t="s">
        <v>106</v>
      </c>
      <c r="C48" s="4">
        <v>10</v>
      </c>
      <c r="D48" s="4" t="s">
        <v>90</v>
      </c>
      <c r="E48" s="4" t="s">
        <v>178</v>
      </c>
      <c r="F48" s="5">
        <f t="shared" si="4"/>
        <v>39595.589999999997</v>
      </c>
      <c r="G48" s="5">
        <v>0</v>
      </c>
      <c r="H48" s="5">
        <f t="shared" si="5"/>
        <v>4399.51</v>
      </c>
      <c r="I48" s="5">
        <v>121135.73399999997</v>
      </c>
      <c r="J48" s="5">
        <v>43995.1</v>
      </c>
      <c r="L48" s="6"/>
    </row>
    <row r="49" spans="1:12" ht="15" thickBot="1" x14ac:dyDescent="0.35">
      <c r="A49" s="3" t="s">
        <v>107</v>
      </c>
      <c r="B49" s="4" t="s">
        <v>108</v>
      </c>
      <c r="C49" s="4">
        <v>10</v>
      </c>
      <c r="D49" s="4" t="s">
        <v>90</v>
      </c>
      <c r="E49" s="4" t="s">
        <v>178</v>
      </c>
      <c r="F49" s="5">
        <f t="shared" si="4"/>
        <v>52193.789999999986</v>
      </c>
      <c r="G49" s="5">
        <v>0</v>
      </c>
      <c r="H49" s="5">
        <f t="shared" si="5"/>
        <v>5799.3099999999986</v>
      </c>
      <c r="I49" s="5">
        <v>158763.66000000006</v>
      </c>
      <c r="J49" s="5">
        <v>57993.099999999984</v>
      </c>
      <c r="L49" s="6"/>
    </row>
    <row r="50" spans="1:12" ht="15" thickBot="1" x14ac:dyDescent="0.35">
      <c r="A50" s="3" t="s">
        <v>109</v>
      </c>
      <c r="B50" s="4" t="s">
        <v>110</v>
      </c>
      <c r="C50" s="4">
        <v>10</v>
      </c>
      <c r="D50" s="4" t="s">
        <v>90</v>
      </c>
      <c r="E50" s="4" t="s">
        <v>178</v>
      </c>
      <c r="F50" s="5">
        <f t="shared" si="4"/>
        <v>16680.240000000002</v>
      </c>
      <c r="G50" s="5">
        <v>0</v>
      </c>
      <c r="H50" s="5">
        <f t="shared" si="5"/>
        <v>1853.3600000000004</v>
      </c>
      <c r="I50" s="5">
        <v>50736.279000000002</v>
      </c>
      <c r="J50" s="5">
        <v>18533.600000000002</v>
      </c>
      <c r="L50" s="6"/>
    </row>
    <row r="51" spans="1:12" ht="15" thickBot="1" x14ac:dyDescent="0.35">
      <c r="A51" s="3" t="s">
        <v>111</v>
      </c>
      <c r="B51" s="4" t="s">
        <v>112</v>
      </c>
      <c r="C51" s="4">
        <v>10</v>
      </c>
      <c r="D51" s="4" t="s">
        <v>90</v>
      </c>
      <c r="E51" s="4" t="s">
        <v>178</v>
      </c>
      <c r="F51" s="5">
        <f t="shared" si="4"/>
        <v>24648.390000000007</v>
      </c>
      <c r="G51" s="5">
        <v>0</v>
      </c>
      <c r="H51" s="5">
        <f t="shared" si="5"/>
        <v>2738.7100000000009</v>
      </c>
      <c r="I51" s="5">
        <v>74959.088999999978</v>
      </c>
      <c r="J51" s="5">
        <v>27387.100000000006</v>
      </c>
      <c r="L51" s="6"/>
    </row>
    <row r="52" spans="1:12" ht="15" thickBot="1" x14ac:dyDescent="0.35">
      <c r="A52" s="3" t="s">
        <v>113</v>
      </c>
      <c r="B52" s="4" t="s">
        <v>114</v>
      </c>
      <c r="C52" s="4">
        <v>10</v>
      </c>
      <c r="D52" s="4" t="s">
        <v>90</v>
      </c>
      <c r="E52" s="4" t="s">
        <v>178</v>
      </c>
      <c r="F52" s="5">
        <f t="shared" si="4"/>
        <v>7981.9199999999992</v>
      </c>
      <c r="G52" s="5">
        <v>0</v>
      </c>
      <c r="H52" s="5">
        <f t="shared" si="5"/>
        <v>886.88</v>
      </c>
      <c r="I52" s="5">
        <v>24282.301999999996</v>
      </c>
      <c r="J52" s="5">
        <v>8868.7999999999993</v>
      </c>
      <c r="L52" s="6"/>
    </row>
    <row r="53" spans="1:12" ht="15" thickBot="1" x14ac:dyDescent="0.35">
      <c r="A53" s="3" t="s">
        <v>115</v>
      </c>
      <c r="B53" s="4" t="s">
        <v>116</v>
      </c>
      <c r="C53" s="4">
        <v>10</v>
      </c>
      <c r="D53" s="4" t="s">
        <v>90</v>
      </c>
      <c r="E53" s="4" t="s">
        <v>178</v>
      </c>
      <c r="F53" s="5">
        <f t="shared" si="4"/>
        <v>34169.219999999994</v>
      </c>
      <c r="G53" s="5">
        <v>0</v>
      </c>
      <c r="H53" s="5">
        <f t="shared" si="5"/>
        <v>3796.58</v>
      </c>
      <c r="I53" s="5">
        <v>103934.71499999998</v>
      </c>
      <c r="J53" s="5">
        <v>37965.799999999996</v>
      </c>
      <c r="L53" s="6"/>
    </row>
    <row r="54" spans="1:12" ht="15" thickBot="1" x14ac:dyDescent="0.35">
      <c r="A54" s="3" t="s">
        <v>117</v>
      </c>
      <c r="B54" s="4" t="s">
        <v>118</v>
      </c>
      <c r="C54" s="4">
        <v>10</v>
      </c>
      <c r="D54" s="4" t="s">
        <v>90</v>
      </c>
      <c r="E54" s="4" t="s">
        <v>178</v>
      </c>
      <c r="F54" s="5">
        <f t="shared" si="4"/>
        <v>30960.000000000007</v>
      </c>
      <c r="G54" s="5">
        <v>0</v>
      </c>
      <c r="H54" s="5">
        <f t="shared" si="5"/>
        <v>3440.0000000000009</v>
      </c>
      <c r="I54" s="5">
        <v>94166.97100000002</v>
      </c>
      <c r="J54" s="5">
        <v>34400.000000000007</v>
      </c>
      <c r="L54" s="6"/>
    </row>
    <row r="55" spans="1:12" ht="15" thickBot="1" x14ac:dyDescent="0.35">
      <c r="A55" s="3" t="s">
        <v>119</v>
      </c>
      <c r="B55" s="4" t="s">
        <v>120</v>
      </c>
      <c r="C55" s="4">
        <v>10</v>
      </c>
      <c r="D55" s="4" t="s">
        <v>90</v>
      </c>
      <c r="E55" s="4" t="s">
        <v>178</v>
      </c>
      <c r="F55" s="5">
        <f t="shared" si="4"/>
        <v>34588.169999999991</v>
      </c>
      <c r="G55" s="5">
        <v>0</v>
      </c>
      <c r="H55" s="5">
        <f t="shared" si="5"/>
        <v>3843.1299999999992</v>
      </c>
      <c r="I55" s="5">
        <v>105248.965</v>
      </c>
      <c r="J55" s="5">
        <v>38431.299999999988</v>
      </c>
      <c r="L55" s="6"/>
    </row>
    <row r="56" spans="1:12" ht="15" thickBot="1" x14ac:dyDescent="0.35">
      <c r="A56" s="3" t="s">
        <v>121</v>
      </c>
      <c r="B56" s="4" t="s">
        <v>122</v>
      </c>
      <c r="C56" s="4">
        <v>10</v>
      </c>
      <c r="D56" s="4" t="s">
        <v>90</v>
      </c>
      <c r="E56" s="4" t="s">
        <v>178</v>
      </c>
      <c r="F56" s="5">
        <f t="shared" si="4"/>
        <v>8640.9000000000015</v>
      </c>
      <c r="G56" s="5">
        <v>0</v>
      </c>
      <c r="H56" s="5">
        <f t="shared" si="5"/>
        <v>960.10000000000025</v>
      </c>
      <c r="I56" s="5">
        <v>26281.785999999996</v>
      </c>
      <c r="J56" s="5">
        <v>9601.0000000000018</v>
      </c>
      <c r="L56" s="6"/>
    </row>
    <row r="57" spans="1:12" ht="15" thickBot="1" x14ac:dyDescent="0.35">
      <c r="A57" s="3" t="s">
        <v>123</v>
      </c>
      <c r="B57" s="4" t="s">
        <v>124</v>
      </c>
      <c r="C57" s="4">
        <v>10</v>
      </c>
      <c r="D57" s="4" t="s">
        <v>90</v>
      </c>
      <c r="E57" s="4" t="s">
        <v>178</v>
      </c>
      <c r="F57" s="5">
        <f t="shared" si="4"/>
        <v>64584.540000000008</v>
      </c>
      <c r="G57" s="5">
        <v>0</v>
      </c>
      <c r="H57" s="5">
        <f t="shared" si="5"/>
        <v>7176.0600000000013</v>
      </c>
      <c r="I57" s="5">
        <v>196889.87599999999</v>
      </c>
      <c r="J57" s="5">
        <v>71760.600000000006</v>
      </c>
      <c r="L57" s="6"/>
    </row>
    <row r="58" spans="1:12" ht="15" thickBot="1" x14ac:dyDescent="0.35">
      <c r="A58" s="3" t="s">
        <v>125</v>
      </c>
      <c r="B58" s="4" t="s">
        <v>126</v>
      </c>
      <c r="C58" s="4">
        <v>10</v>
      </c>
      <c r="D58" s="4" t="s">
        <v>90</v>
      </c>
      <c r="E58" s="4" t="s">
        <v>178</v>
      </c>
      <c r="F58" s="5">
        <f t="shared" si="4"/>
        <v>44143.020000000011</v>
      </c>
      <c r="G58" s="5">
        <v>0</v>
      </c>
      <c r="H58" s="5">
        <f t="shared" si="5"/>
        <v>4904.7800000000016</v>
      </c>
      <c r="I58" s="5">
        <v>134262.71999999997</v>
      </c>
      <c r="J58" s="5">
        <v>49047.80000000001</v>
      </c>
      <c r="L58" s="6"/>
    </row>
    <row r="59" spans="1:12" ht="15" thickBot="1" x14ac:dyDescent="0.35">
      <c r="A59" s="3" t="s">
        <v>127</v>
      </c>
      <c r="B59" s="4" t="s">
        <v>128</v>
      </c>
      <c r="C59" s="4">
        <v>10</v>
      </c>
      <c r="D59" s="4" t="s">
        <v>90</v>
      </c>
      <c r="E59" s="4" t="s">
        <v>178</v>
      </c>
      <c r="F59" s="5">
        <f t="shared" si="4"/>
        <v>13071.96</v>
      </c>
      <c r="G59" s="5">
        <v>0</v>
      </c>
      <c r="H59" s="5">
        <f t="shared" si="5"/>
        <v>1452.4399999999998</v>
      </c>
      <c r="I59" s="5">
        <v>39769.201000000001</v>
      </c>
      <c r="J59" s="5">
        <v>14524.399999999998</v>
      </c>
      <c r="L59" s="6"/>
    </row>
    <row r="60" spans="1:12" ht="15" thickBot="1" x14ac:dyDescent="0.35">
      <c r="A60" s="3" t="s">
        <v>129</v>
      </c>
      <c r="B60" s="4" t="s">
        <v>130</v>
      </c>
      <c r="C60" s="4">
        <v>10</v>
      </c>
      <c r="D60" s="4" t="s">
        <v>90</v>
      </c>
      <c r="E60" s="4" t="s">
        <v>178</v>
      </c>
      <c r="F60" s="5">
        <f t="shared" si="4"/>
        <v>6570.9</v>
      </c>
      <c r="G60" s="5">
        <v>0</v>
      </c>
      <c r="H60" s="5">
        <f t="shared" si="5"/>
        <v>730.09999999999991</v>
      </c>
      <c r="I60" s="5">
        <v>19987.425999999999</v>
      </c>
      <c r="J60" s="5">
        <v>7300.9999999999991</v>
      </c>
      <c r="L60" s="6"/>
    </row>
    <row r="61" spans="1:12" ht="15" thickBot="1" x14ac:dyDescent="0.35">
      <c r="A61" s="3" t="s">
        <v>131</v>
      </c>
      <c r="B61" s="4" t="s">
        <v>132</v>
      </c>
      <c r="C61" s="4">
        <v>10</v>
      </c>
      <c r="D61" s="4" t="s">
        <v>90</v>
      </c>
      <c r="E61" s="4" t="s">
        <v>178</v>
      </c>
      <c r="F61" s="5">
        <f t="shared" si="4"/>
        <v>13125.06</v>
      </c>
      <c r="G61" s="5">
        <v>0</v>
      </c>
      <c r="H61" s="5">
        <f t="shared" si="5"/>
        <v>1458.3400000000001</v>
      </c>
      <c r="I61" s="5">
        <v>39924.79099999999</v>
      </c>
      <c r="J61" s="5">
        <v>14583.4</v>
      </c>
      <c r="L61" s="6"/>
    </row>
    <row r="62" spans="1:12" ht="15" thickBot="1" x14ac:dyDescent="0.35">
      <c r="A62" s="3" t="s">
        <v>133</v>
      </c>
      <c r="B62" s="4" t="s">
        <v>134</v>
      </c>
      <c r="C62" s="4">
        <v>10</v>
      </c>
      <c r="D62" s="4" t="s">
        <v>90</v>
      </c>
      <c r="E62" s="4" t="s">
        <v>178</v>
      </c>
      <c r="F62" s="5">
        <f t="shared" si="4"/>
        <v>6904.1699999999983</v>
      </c>
      <c r="G62" s="5">
        <v>0</v>
      </c>
      <c r="H62" s="5">
        <f t="shared" si="5"/>
        <v>767.12999999999988</v>
      </c>
      <c r="I62" s="5">
        <v>20997.676000000003</v>
      </c>
      <c r="J62" s="5">
        <v>7671.2999999999984</v>
      </c>
      <c r="L62" s="6"/>
    </row>
    <row r="63" spans="1:12" ht="15" thickBot="1" x14ac:dyDescent="0.35">
      <c r="A63" s="3" t="s">
        <v>135</v>
      </c>
      <c r="B63" s="4" t="s">
        <v>136</v>
      </c>
      <c r="C63" s="4">
        <v>10</v>
      </c>
      <c r="D63" s="4" t="s">
        <v>90</v>
      </c>
      <c r="E63" s="4" t="s">
        <v>178</v>
      </c>
      <c r="F63" s="5">
        <f t="shared" si="4"/>
        <v>19253.43</v>
      </c>
      <c r="G63" s="5">
        <v>0</v>
      </c>
      <c r="H63" s="5">
        <f t="shared" si="5"/>
        <v>2139.27</v>
      </c>
      <c r="I63" s="5">
        <v>58559.884999999995</v>
      </c>
      <c r="J63" s="5">
        <v>21392.7</v>
      </c>
      <c r="L63" s="6"/>
    </row>
    <row r="64" spans="1:12" ht="15" thickBot="1" x14ac:dyDescent="0.35">
      <c r="A64" s="3" t="s">
        <v>137</v>
      </c>
      <c r="B64" s="4" t="s">
        <v>138</v>
      </c>
      <c r="C64" s="4">
        <v>10</v>
      </c>
      <c r="D64" s="4" t="s">
        <v>139</v>
      </c>
      <c r="E64" s="4" t="s">
        <v>178</v>
      </c>
      <c r="F64" s="5">
        <f t="shared" si="4"/>
        <v>23708.250000000007</v>
      </c>
      <c r="G64" s="5">
        <v>0</v>
      </c>
      <c r="H64" s="5">
        <f t="shared" si="5"/>
        <v>2634.2500000000009</v>
      </c>
      <c r="I64" s="5">
        <v>72120.678</v>
      </c>
      <c r="J64" s="5">
        <v>26342.500000000007</v>
      </c>
      <c r="L64" s="6"/>
    </row>
    <row r="65" spans="1:12" ht="15" thickBot="1" x14ac:dyDescent="0.35">
      <c r="A65" s="3" t="s">
        <v>140</v>
      </c>
      <c r="B65" s="4" t="s">
        <v>141</v>
      </c>
      <c r="C65" s="4">
        <v>10</v>
      </c>
      <c r="D65" s="4" t="s">
        <v>139</v>
      </c>
      <c r="E65" s="4" t="s">
        <v>178</v>
      </c>
      <c r="F65" s="5">
        <f t="shared" si="4"/>
        <v>25251.030000000006</v>
      </c>
      <c r="G65" s="5">
        <v>0</v>
      </c>
      <c r="H65" s="5">
        <f t="shared" si="5"/>
        <v>2805.6700000000005</v>
      </c>
      <c r="I65" s="5">
        <v>76797.090000000011</v>
      </c>
      <c r="J65" s="5">
        <v>28056.700000000004</v>
      </c>
      <c r="L65" s="6"/>
    </row>
    <row r="66" spans="1:12" ht="15" thickBot="1" x14ac:dyDescent="0.35">
      <c r="A66" s="3" t="s">
        <v>142</v>
      </c>
      <c r="B66" s="4" t="s">
        <v>143</v>
      </c>
      <c r="C66" s="4">
        <v>10</v>
      </c>
      <c r="D66" s="4" t="s">
        <v>139</v>
      </c>
      <c r="E66" s="4" t="s">
        <v>178</v>
      </c>
      <c r="F66" s="5">
        <f t="shared" si="4"/>
        <v>50086.440000000024</v>
      </c>
      <c r="G66" s="5">
        <v>0</v>
      </c>
      <c r="H66" s="5">
        <f t="shared" si="5"/>
        <v>5565.1600000000035</v>
      </c>
      <c r="I66" s="5">
        <v>152280.17299999998</v>
      </c>
      <c r="J66" s="5">
        <v>55651.600000000028</v>
      </c>
      <c r="L66" s="6"/>
    </row>
    <row r="67" spans="1:12" ht="15" thickBot="1" x14ac:dyDescent="0.35">
      <c r="A67" s="3" t="s">
        <v>144</v>
      </c>
      <c r="B67" s="4" t="s">
        <v>145</v>
      </c>
      <c r="C67" s="4">
        <v>10</v>
      </c>
      <c r="D67" s="4" t="s">
        <v>139</v>
      </c>
      <c r="E67" s="4" t="s">
        <v>178</v>
      </c>
      <c r="F67" s="5">
        <f t="shared" si="4"/>
        <v>35282.250000000007</v>
      </c>
      <c r="G67" s="5">
        <v>0</v>
      </c>
      <c r="H67" s="5">
        <f t="shared" si="5"/>
        <v>3920.2500000000009</v>
      </c>
      <c r="I67" s="5">
        <v>107322.30499999995</v>
      </c>
      <c r="J67" s="5">
        <v>39202.500000000007</v>
      </c>
      <c r="L67" s="6"/>
    </row>
    <row r="68" spans="1:12" ht="15" thickBot="1" x14ac:dyDescent="0.35">
      <c r="A68" s="3" t="s">
        <v>146</v>
      </c>
      <c r="B68" s="4" t="s">
        <v>147</v>
      </c>
      <c r="C68" s="4">
        <v>10</v>
      </c>
      <c r="D68" s="4" t="s">
        <v>139</v>
      </c>
      <c r="E68" s="4" t="s">
        <v>178</v>
      </c>
      <c r="F68" s="5">
        <f t="shared" si="4"/>
        <v>16986.960000000003</v>
      </c>
      <c r="G68" s="5">
        <v>0</v>
      </c>
      <c r="H68" s="5">
        <f t="shared" si="5"/>
        <v>1887.4400000000003</v>
      </c>
      <c r="I68" s="5">
        <v>51678.715999999993</v>
      </c>
      <c r="J68" s="5">
        <v>18874.400000000001</v>
      </c>
      <c r="L68" s="6"/>
    </row>
    <row r="69" spans="1:12" ht="15" thickBot="1" x14ac:dyDescent="0.35">
      <c r="A69" s="3" t="s">
        <v>148</v>
      </c>
      <c r="B69" s="4" t="s">
        <v>149</v>
      </c>
      <c r="C69" s="4">
        <v>10</v>
      </c>
      <c r="D69" s="4" t="s">
        <v>139</v>
      </c>
      <c r="E69" s="4" t="s">
        <v>178</v>
      </c>
      <c r="F69" s="5">
        <f t="shared" si="4"/>
        <v>11679.029999999999</v>
      </c>
      <c r="G69" s="5">
        <v>0</v>
      </c>
      <c r="H69" s="5">
        <f t="shared" si="5"/>
        <v>1297.67</v>
      </c>
      <c r="I69" s="5">
        <v>35528.993000000002</v>
      </c>
      <c r="J69" s="5">
        <v>12976.699999999999</v>
      </c>
      <c r="L69" s="6"/>
    </row>
    <row r="70" spans="1:12" ht="15" thickBot="1" x14ac:dyDescent="0.35">
      <c r="A70" s="3" t="s">
        <v>150</v>
      </c>
      <c r="B70" s="4" t="s">
        <v>151</v>
      </c>
      <c r="C70" s="4">
        <v>10</v>
      </c>
      <c r="D70" s="4" t="s">
        <v>139</v>
      </c>
      <c r="E70" s="4" t="s">
        <v>178</v>
      </c>
      <c r="F70" s="5">
        <f t="shared" si="4"/>
        <v>18807.570000000007</v>
      </c>
      <c r="G70" s="5">
        <v>0</v>
      </c>
      <c r="H70" s="5">
        <f t="shared" si="5"/>
        <v>2089.7300000000009</v>
      </c>
      <c r="I70" s="5">
        <v>57217.099000000002</v>
      </c>
      <c r="J70" s="5">
        <v>20897.300000000007</v>
      </c>
      <c r="L70" s="6"/>
    </row>
    <row r="71" spans="1:12" ht="15" thickBot="1" x14ac:dyDescent="0.35">
      <c r="A71" s="3" t="s">
        <v>152</v>
      </c>
      <c r="B71" s="4" t="s">
        <v>153</v>
      </c>
      <c r="C71" s="4">
        <v>10</v>
      </c>
      <c r="D71" s="4" t="s">
        <v>139</v>
      </c>
      <c r="E71" s="4" t="s">
        <v>178</v>
      </c>
      <c r="F71" s="5">
        <f t="shared" si="4"/>
        <v>24530.940000000002</v>
      </c>
      <c r="G71" s="5">
        <v>0</v>
      </c>
      <c r="H71" s="5">
        <f t="shared" si="5"/>
        <v>2725.6600000000003</v>
      </c>
      <c r="I71" s="5">
        <v>74624.798999999999</v>
      </c>
      <c r="J71" s="5">
        <v>27256.600000000002</v>
      </c>
      <c r="L71" s="6"/>
    </row>
    <row r="72" spans="1:12" ht="15" thickBot="1" x14ac:dyDescent="0.35">
      <c r="A72" s="3" t="s">
        <v>154</v>
      </c>
      <c r="B72" s="4" t="s">
        <v>155</v>
      </c>
      <c r="C72" s="4">
        <v>10</v>
      </c>
      <c r="D72" s="4" t="s">
        <v>139</v>
      </c>
      <c r="E72" s="4" t="s">
        <v>178</v>
      </c>
      <c r="F72" s="5">
        <f t="shared" si="4"/>
        <v>24444.359999999997</v>
      </c>
      <c r="G72" s="5">
        <v>0</v>
      </c>
      <c r="H72" s="5">
        <f t="shared" si="5"/>
        <v>2716.04</v>
      </c>
      <c r="I72" s="5">
        <v>74381.146000000008</v>
      </c>
      <c r="J72" s="5">
        <v>27160.399999999998</v>
      </c>
      <c r="L72" s="6"/>
    </row>
    <row r="73" spans="1:12" ht="15" thickBot="1" x14ac:dyDescent="0.35">
      <c r="A73" s="3" t="s">
        <v>156</v>
      </c>
      <c r="B73" s="4" t="s">
        <v>157</v>
      </c>
      <c r="C73" s="4">
        <v>10</v>
      </c>
      <c r="D73" s="4" t="s">
        <v>139</v>
      </c>
      <c r="E73" s="4" t="s">
        <v>178</v>
      </c>
      <c r="F73" s="5">
        <f t="shared" si="4"/>
        <v>12937.590000000002</v>
      </c>
      <c r="G73" s="5">
        <v>0</v>
      </c>
      <c r="H73" s="5">
        <f t="shared" si="5"/>
        <v>1437.5100000000002</v>
      </c>
      <c r="I73" s="5">
        <v>39346.900999999991</v>
      </c>
      <c r="J73" s="5">
        <v>14375.100000000002</v>
      </c>
      <c r="L73" s="6"/>
    </row>
    <row r="74" spans="1:12" ht="15" thickBot="1" x14ac:dyDescent="0.35">
      <c r="A74" s="3" t="s">
        <v>158</v>
      </c>
      <c r="B74" s="4" t="s">
        <v>159</v>
      </c>
      <c r="C74" s="4">
        <v>10</v>
      </c>
      <c r="D74" s="4" t="s">
        <v>139</v>
      </c>
      <c r="E74" s="4" t="s">
        <v>178</v>
      </c>
      <c r="F74" s="5">
        <f t="shared" si="4"/>
        <v>11622.599999999999</v>
      </c>
      <c r="G74" s="5">
        <v>0</v>
      </c>
      <c r="H74" s="5">
        <f t="shared" si="5"/>
        <v>1291.3999999999999</v>
      </c>
      <c r="I74" s="5">
        <v>35362.749000000003</v>
      </c>
      <c r="J74" s="5">
        <v>12913.999999999998</v>
      </c>
      <c r="L74" s="6"/>
    </row>
    <row r="75" spans="1:12" ht="15" thickBot="1" x14ac:dyDescent="0.35">
      <c r="A75" s="3" t="s">
        <v>160</v>
      </c>
      <c r="B75" s="4" t="s">
        <v>161</v>
      </c>
      <c r="C75" s="4">
        <v>10</v>
      </c>
      <c r="D75" s="4" t="s">
        <v>139</v>
      </c>
      <c r="E75" s="4" t="s">
        <v>178</v>
      </c>
      <c r="F75" s="5">
        <f t="shared" si="4"/>
        <v>17550.809999999998</v>
      </c>
      <c r="G75" s="5">
        <v>0</v>
      </c>
      <c r="H75" s="5">
        <f t="shared" si="5"/>
        <v>1950.09</v>
      </c>
      <c r="I75" s="5">
        <v>53386.600000000006</v>
      </c>
      <c r="J75" s="5">
        <v>19500.899999999998</v>
      </c>
      <c r="L75" s="6"/>
    </row>
    <row r="76" spans="1:12" ht="15" thickBot="1" x14ac:dyDescent="0.35">
      <c r="A76" s="3" t="s">
        <v>162</v>
      </c>
      <c r="B76" s="4" t="s">
        <v>163</v>
      </c>
      <c r="C76" s="4">
        <v>10</v>
      </c>
      <c r="D76" s="4" t="s">
        <v>139</v>
      </c>
      <c r="E76" s="4" t="s">
        <v>178</v>
      </c>
      <c r="F76" s="5">
        <f t="shared" si="4"/>
        <v>7500.329999999999</v>
      </c>
      <c r="G76" s="5">
        <v>0</v>
      </c>
      <c r="H76" s="5">
        <f t="shared" si="5"/>
        <v>833.36999999999989</v>
      </c>
      <c r="I76" s="5">
        <v>22813.097000000002</v>
      </c>
      <c r="J76" s="5">
        <v>8333.6999999999989</v>
      </c>
      <c r="L76" s="6"/>
    </row>
    <row r="77" spans="1:12" ht="15" thickBot="1" x14ac:dyDescent="0.35">
      <c r="A77" s="3" t="s">
        <v>164</v>
      </c>
      <c r="B77" s="4" t="s">
        <v>165</v>
      </c>
      <c r="C77" s="4">
        <v>10</v>
      </c>
      <c r="D77" s="4" t="s">
        <v>139</v>
      </c>
      <c r="E77" s="4" t="s">
        <v>178</v>
      </c>
      <c r="F77" s="5">
        <f t="shared" si="4"/>
        <v>159963.03000000003</v>
      </c>
      <c r="G77" s="5">
        <v>0</v>
      </c>
      <c r="H77" s="5">
        <f t="shared" si="5"/>
        <v>17773.670000000002</v>
      </c>
      <c r="I77" s="5">
        <v>486628.5689999999</v>
      </c>
      <c r="J77" s="5">
        <v>177736.7</v>
      </c>
      <c r="L77" s="6"/>
    </row>
    <row r="78" spans="1:12" ht="15" thickBot="1" x14ac:dyDescent="0.35">
      <c r="A78" s="3" t="s">
        <v>166</v>
      </c>
      <c r="B78" s="4" t="s">
        <v>167</v>
      </c>
      <c r="C78" s="4">
        <v>20</v>
      </c>
      <c r="D78" s="4" t="s">
        <v>139</v>
      </c>
      <c r="E78" s="4" t="s">
        <v>178</v>
      </c>
      <c r="F78" s="5">
        <f>J78*0.8</f>
        <v>39614.800000000003</v>
      </c>
      <c r="G78" s="5">
        <v>0</v>
      </c>
      <c r="H78" s="5">
        <f>J78*0.2</f>
        <v>9903.7000000000007</v>
      </c>
      <c r="I78" s="5">
        <v>141023.51999999999</v>
      </c>
      <c r="J78" s="5">
        <v>49518.5</v>
      </c>
      <c r="L78" s="6"/>
    </row>
    <row r="79" spans="1:12" ht="15" thickBot="1" x14ac:dyDescent="0.35">
      <c r="A79" s="7" t="s">
        <v>168</v>
      </c>
      <c r="B79" s="8"/>
      <c r="C79" s="8"/>
      <c r="D79" s="8"/>
      <c r="E79" s="9"/>
      <c r="F79" s="10">
        <f>SUM(F2:F78)</f>
        <v>7274439.1800000006</v>
      </c>
      <c r="G79" s="10">
        <f>SUM(G2:G78)</f>
        <v>44788.439999999973</v>
      </c>
      <c r="H79" s="10">
        <f>SUM(H2:H78)</f>
        <v>1617716.3800000001</v>
      </c>
      <c r="I79" s="11">
        <f>SUM(I2:I78)</f>
        <v>24724158.880999997</v>
      </c>
      <c r="J79" s="11">
        <f>SUM(J2:J78)</f>
        <v>8936943.9999999944</v>
      </c>
    </row>
  </sheetData>
  <autoFilter ref="A1:L1"/>
  <mergeCells count="1">
    <mergeCell ref="A79:E7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4.109375" bestFit="1" customWidth="1"/>
    <col min="7" max="7" width="11.44140625" bestFit="1" customWidth="1"/>
    <col min="8" max="8" width="18" bestFit="1" customWidth="1"/>
    <col min="9" max="10" width="14.109375" bestFit="1" customWidth="1"/>
  </cols>
  <sheetData>
    <row r="1" spans="1:12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2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179</v>
      </c>
      <c r="F2" s="5">
        <f>J2*0.8</f>
        <v>282514.08</v>
      </c>
      <c r="G2" s="5">
        <v>0</v>
      </c>
      <c r="H2" s="5">
        <f>J2*0.2</f>
        <v>70628.52</v>
      </c>
      <c r="I2" s="5">
        <v>979544.48999999953</v>
      </c>
      <c r="J2" s="5">
        <v>353142.60000000003</v>
      </c>
      <c r="L2" s="6"/>
    </row>
    <row r="3" spans="1:12" ht="15" thickBot="1" x14ac:dyDescent="0.35">
      <c r="A3" s="3" t="s">
        <v>13</v>
      </c>
      <c r="B3" s="4" t="s">
        <v>14</v>
      </c>
      <c r="C3" s="4">
        <v>20</v>
      </c>
      <c r="D3" s="4" t="s">
        <v>12</v>
      </c>
      <c r="E3" s="4" t="s">
        <v>179</v>
      </c>
      <c r="F3" s="5">
        <f t="shared" ref="F3:F38" si="0">J3*0.8</f>
        <v>52939.119999999995</v>
      </c>
      <c r="G3" s="5">
        <v>0</v>
      </c>
      <c r="H3" s="5">
        <f t="shared" ref="H3:H38" si="1">J3*0.2</f>
        <v>13234.779999999999</v>
      </c>
      <c r="I3" s="5">
        <v>186962.11799999999</v>
      </c>
      <c r="J3" s="5">
        <v>66173.899999999994</v>
      </c>
      <c r="L3" s="6"/>
    </row>
    <row r="4" spans="1:12" ht="15" thickBot="1" x14ac:dyDescent="0.35">
      <c r="A4" s="3" t="s">
        <v>15</v>
      </c>
      <c r="B4" s="4" t="s">
        <v>16</v>
      </c>
      <c r="C4" s="4">
        <v>20</v>
      </c>
      <c r="D4" s="4" t="s">
        <v>12</v>
      </c>
      <c r="E4" s="4" t="s">
        <v>179</v>
      </c>
      <c r="F4" s="5">
        <f t="shared" si="0"/>
        <v>120081.35999999994</v>
      </c>
      <c r="G4" s="5">
        <v>0</v>
      </c>
      <c r="H4" s="5">
        <f t="shared" si="1"/>
        <v>30020.339999999986</v>
      </c>
      <c r="I4" s="5">
        <v>421224.99600000028</v>
      </c>
      <c r="J4" s="5">
        <v>150101.69999999992</v>
      </c>
      <c r="L4" s="6"/>
    </row>
    <row r="5" spans="1:12" ht="15" thickBot="1" x14ac:dyDescent="0.35">
      <c r="A5" s="3" t="s">
        <v>17</v>
      </c>
      <c r="B5" s="4" t="s">
        <v>18</v>
      </c>
      <c r="C5" s="4">
        <v>20</v>
      </c>
      <c r="D5" s="4" t="s">
        <v>12</v>
      </c>
      <c r="E5" s="4" t="s">
        <v>179</v>
      </c>
      <c r="F5" s="5">
        <f t="shared" si="0"/>
        <v>103925.27999999994</v>
      </c>
      <c r="G5" s="5">
        <v>0</v>
      </c>
      <c r="H5" s="5">
        <f t="shared" si="1"/>
        <v>25981.319999999985</v>
      </c>
      <c r="I5" s="5">
        <v>365119.12599999993</v>
      </c>
      <c r="J5" s="5">
        <v>129906.59999999992</v>
      </c>
      <c r="L5" s="6"/>
    </row>
    <row r="6" spans="1:12" ht="15" thickBot="1" x14ac:dyDescent="0.35">
      <c r="A6" s="3" t="s">
        <v>19</v>
      </c>
      <c r="B6" s="4" t="s">
        <v>20</v>
      </c>
      <c r="C6" s="4">
        <v>20</v>
      </c>
      <c r="D6" s="4" t="s">
        <v>12</v>
      </c>
      <c r="E6" s="4" t="s">
        <v>179</v>
      </c>
      <c r="F6" s="5">
        <f t="shared" si="0"/>
        <v>92750.400000000009</v>
      </c>
      <c r="G6" s="5">
        <v>0</v>
      </c>
      <c r="H6" s="5">
        <f t="shared" si="1"/>
        <v>23187.600000000002</v>
      </c>
      <c r="I6" s="5">
        <v>325058.25800000003</v>
      </c>
      <c r="J6" s="5">
        <v>115938</v>
      </c>
      <c r="L6" s="6"/>
    </row>
    <row r="7" spans="1:12" ht="15" thickBot="1" x14ac:dyDescent="0.35">
      <c r="A7" s="3" t="s">
        <v>21</v>
      </c>
      <c r="B7" s="4" t="s">
        <v>22</v>
      </c>
      <c r="C7" s="4">
        <v>20</v>
      </c>
      <c r="D7" s="4" t="s">
        <v>12</v>
      </c>
      <c r="E7" s="4" t="s">
        <v>179</v>
      </c>
      <c r="F7" s="5">
        <f t="shared" si="0"/>
        <v>239359.92000000004</v>
      </c>
      <c r="G7" s="5">
        <v>0</v>
      </c>
      <c r="H7" s="5">
        <f t="shared" si="1"/>
        <v>59839.98000000001</v>
      </c>
      <c r="I7" s="5">
        <v>824855.02000000014</v>
      </c>
      <c r="J7" s="5">
        <v>299199.90000000002</v>
      </c>
      <c r="L7" s="6"/>
    </row>
    <row r="8" spans="1:12" ht="15" thickBot="1" x14ac:dyDescent="0.35">
      <c r="A8" s="3" t="s">
        <v>23</v>
      </c>
      <c r="B8" s="4" t="s">
        <v>24</v>
      </c>
      <c r="C8" s="4">
        <v>20</v>
      </c>
      <c r="D8" s="4" t="s">
        <v>12</v>
      </c>
      <c r="E8" s="4" t="s">
        <v>179</v>
      </c>
      <c r="F8" s="5">
        <f t="shared" si="0"/>
        <v>71863.679999999993</v>
      </c>
      <c r="G8" s="5">
        <v>0</v>
      </c>
      <c r="H8" s="5">
        <f t="shared" si="1"/>
        <v>17965.919999999998</v>
      </c>
      <c r="I8" s="5">
        <v>253128.84500000012</v>
      </c>
      <c r="J8" s="5">
        <v>89829.599999999991</v>
      </c>
      <c r="L8" s="6"/>
    </row>
    <row r="9" spans="1:12" ht="15" thickBot="1" x14ac:dyDescent="0.35">
      <c r="A9" s="3" t="s">
        <v>25</v>
      </c>
      <c r="B9" s="4" t="s">
        <v>26</v>
      </c>
      <c r="C9" s="4">
        <v>20</v>
      </c>
      <c r="D9" s="4" t="s">
        <v>12</v>
      </c>
      <c r="E9" s="4" t="s">
        <v>179</v>
      </c>
      <c r="F9" s="5">
        <f t="shared" si="0"/>
        <v>52234</v>
      </c>
      <c r="G9" s="5">
        <v>0</v>
      </c>
      <c r="H9" s="5">
        <f t="shared" si="1"/>
        <v>13058.5</v>
      </c>
      <c r="I9" s="5">
        <v>181650.86799999999</v>
      </c>
      <c r="J9" s="5">
        <v>65292.5</v>
      </c>
      <c r="L9" s="6"/>
    </row>
    <row r="10" spans="1:12" ht="15" thickBot="1" x14ac:dyDescent="0.35">
      <c r="A10" s="3" t="s">
        <v>27</v>
      </c>
      <c r="B10" s="4" t="s">
        <v>28</v>
      </c>
      <c r="C10" s="4">
        <v>20</v>
      </c>
      <c r="D10" s="4" t="s">
        <v>12</v>
      </c>
      <c r="E10" s="4" t="s">
        <v>179</v>
      </c>
      <c r="F10" s="5">
        <f t="shared" si="0"/>
        <v>102944.31999999996</v>
      </c>
      <c r="G10" s="5">
        <v>0</v>
      </c>
      <c r="H10" s="5">
        <f t="shared" si="1"/>
        <v>25736.079999999991</v>
      </c>
      <c r="I10" s="5">
        <v>360454.98699999996</v>
      </c>
      <c r="J10" s="5">
        <v>128680.39999999995</v>
      </c>
      <c r="L10" s="6"/>
    </row>
    <row r="11" spans="1:12" ht="15" thickBot="1" x14ac:dyDescent="0.35">
      <c r="A11" s="3" t="s">
        <v>29</v>
      </c>
      <c r="B11" s="4" t="s">
        <v>30</v>
      </c>
      <c r="C11" s="4">
        <v>20</v>
      </c>
      <c r="D11" s="4" t="s">
        <v>12</v>
      </c>
      <c r="E11" s="4" t="s">
        <v>179</v>
      </c>
      <c r="F11" s="5">
        <f t="shared" si="0"/>
        <v>86261.359999999986</v>
      </c>
      <c r="G11" s="5">
        <v>0</v>
      </c>
      <c r="H11" s="5">
        <f t="shared" si="1"/>
        <v>21565.339999999997</v>
      </c>
      <c r="I11" s="5">
        <v>300935.06300000014</v>
      </c>
      <c r="J11" s="5">
        <v>107826.69999999998</v>
      </c>
      <c r="L11" s="6"/>
    </row>
    <row r="12" spans="1:12" ht="15" thickBot="1" x14ac:dyDescent="0.35">
      <c r="A12" s="3" t="s">
        <v>31</v>
      </c>
      <c r="B12" s="4" t="s">
        <v>32</v>
      </c>
      <c r="C12" s="4">
        <v>20</v>
      </c>
      <c r="D12" s="4" t="s">
        <v>12</v>
      </c>
      <c r="E12" s="4" t="s">
        <v>179</v>
      </c>
      <c r="F12" s="5">
        <f t="shared" si="0"/>
        <v>198241.2799999998</v>
      </c>
      <c r="G12" s="5">
        <v>0</v>
      </c>
      <c r="H12" s="5">
        <f t="shared" si="1"/>
        <v>49560.319999999949</v>
      </c>
      <c r="I12" s="5">
        <v>680575.02200000035</v>
      </c>
      <c r="J12" s="5">
        <v>247801.59999999974</v>
      </c>
      <c r="L12" s="6"/>
    </row>
    <row r="13" spans="1:12" ht="15" thickBot="1" x14ac:dyDescent="0.35">
      <c r="A13" s="3" t="s">
        <v>33</v>
      </c>
      <c r="B13" s="4" t="s">
        <v>34</v>
      </c>
      <c r="C13" s="4">
        <v>20</v>
      </c>
      <c r="D13" s="4" t="s">
        <v>12</v>
      </c>
      <c r="E13" s="4" t="s">
        <v>179</v>
      </c>
      <c r="F13" s="5">
        <f t="shared" si="0"/>
        <v>150556.63999999998</v>
      </c>
      <c r="G13" s="5">
        <v>0</v>
      </c>
      <c r="H13" s="5">
        <f t="shared" si="1"/>
        <v>37639.159999999996</v>
      </c>
      <c r="I13" s="5">
        <v>517769.04500000004</v>
      </c>
      <c r="J13" s="5">
        <v>188195.8</v>
      </c>
      <c r="L13" s="6"/>
    </row>
    <row r="14" spans="1:12" ht="15" thickBot="1" x14ac:dyDescent="0.35">
      <c r="A14" s="3" t="s">
        <v>35</v>
      </c>
      <c r="B14" s="4" t="s">
        <v>36</v>
      </c>
      <c r="C14" s="4">
        <v>20</v>
      </c>
      <c r="D14" s="4" t="s">
        <v>12</v>
      </c>
      <c r="E14" s="4" t="s">
        <v>179</v>
      </c>
      <c r="F14" s="5">
        <f t="shared" si="0"/>
        <v>306885.2319999999</v>
      </c>
      <c r="G14" s="5">
        <v>0</v>
      </c>
      <c r="H14" s="5">
        <f t="shared" si="1"/>
        <v>76721.307999999975</v>
      </c>
      <c r="I14" s="5">
        <v>1053267.351</v>
      </c>
      <c r="J14" s="5">
        <v>383606.53999999986</v>
      </c>
      <c r="L14" s="6"/>
    </row>
    <row r="15" spans="1:12" ht="15" thickBot="1" x14ac:dyDescent="0.35">
      <c r="A15" s="3" t="s">
        <v>37</v>
      </c>
      <c r="B15" s="4" t="s">
        <v>38</v>
      </c>
      <c r="C15" s="4">
        <v>20</v>
      </c>
      <c r="D15" s="4" t="s">
        <v>12</v>
      </c>
      <c r="E15" s="4" t="s">
        <v>179</v>
      </c>
      <c r="F15" s="5">
        <f t="shared" si="0"/>
        <v>49290.800000000017</v>
      </c>
      <c r="G15" s="5">
        <v>0</v>
      </c>
      <c r="H15" s="5">
        <f t="shared" si="1"/>
        <v>12322.700000000004</v>
      </c>
      <c r="I15" s="5">
        <v>170009.44100000005</v>
      </c>
      <c r="J15" s="5">
        <v>61613.500000000015</v>
      </c>
      <c r="L15" s="6"/>
    </row>
    <row r="16" spans="1:12" ht="15" thickBot="1" x14ac:dyDescent="0.35">
      <c r="A16" s="3" t="s">
        <v>39</v>
      </c>
      <c r="B16" s="4" t="s">
        <v>40</v>
      </c>
      <c r="C16" s="4">
        <v>20</v>
      </c>
      <c r="D16" s="4" t="s">
        <v>12</v>
      </c>
      <c r="E16" s="4" t="s">
        <v>179</v>
      </c>
      <c r="F16" s="5">
        <f t="shared" si="0"/>
        <v>59374.24000000002</v>
      </c>
      <c r="G16" s="5">
        <v>0</v>
      </c>
      <c r="H16" s="5">
        <f t="shared" si="1"/>
        <v>14843.560000000005</v>
      </c>
      <c r="I16" s="5">
        <v>207638.62899999996</v>
      </c>
      <c r="J16" s="5">
        <v>74217.800000000017</v>
      </c>
      <c r="L16" s="6"/>
    </row>
    <row r="17" spans="1:12" ht="15" thickBot="1" x14ac:dyDescent="0.35">
      <c r="A17" s="3" t="s">
        <v>41</v>
      </c>
      <c r="B17" s="4" t="s">
        <v>42</v>
      </c>
      <c r="C17" s="4">
        <v>20</v>
      </c>
      <c r="D17" s="4" t="s">
        <v>12</v>
      </c>
      <c r="E17" s="4" t="s">
        <v>179</v>
      </c>
      <c r="F17" s="5">
        <f t="shared" si="0"/>
        <v>232979.52000000002</v>
      </c>
      <c r="G17" s="5">
        <v>0</v>
      </c>
      <c r="H17" s="5">
        <f t="shared" si="1"/>
        <v>58244.880000000005</v>
      </c>
      <c r="I17" s="5">
        <v>803206.40399999998</v>
      </c>
      <c r="J17" s="5">
        <v>291224.40000000002</v>
      </c>
      <c r="L17" s="6"/>
    </row>
    <row r="18" spans="1:12" ht="15" thickBot="1" x14ac:dyDescent="0.35">
      <c r="A18" s="3" t="s">
        <v>43</v>
      </c>
      <c r="B18" s="4" t="s">
        <v>44</v>
      </c>
      <c r="C18" s="4">
        <v>20</v>
      </c>
      <c r="D18" s="4" t="s">
        <v>12</v>
      </c>
      <c r="E18" s="4" t="s">
        <v>179</v>
      </c>
      <c r="F18" s="5">
        <f t="shared" si="0"/>
        <v>94836.39999999998</v>
      </c>
      <c r="G18" s="5">
        <v>0</v>
      </c>
      <c r="H18" s="5">
        <f t="shared" si="1"/>
        <v>23709.099999999995</v>
      </c>
      <c r="I18" s="5">
        <v>329464.90700000018</v>
      </c>
      <c r="J18" s="5">
        <v>118545.49999999997</v>
      </c>
      <c r="L18" s="6"/>
    </row>
    <row r="19" spans="1:12" ht="15" thickBot="1" x14ac:dyDescent="0.35">
      <c r="A19" s="3" t="s">
        <v>45</v>
      </c>
      <c r="B19" s="4" t="s">
        <v>46</v>
      </c>
      <c r="C19" s="4">
        <v>20</v>
      </c>
      <c r="D19" s="4" t="s">
        <v>12</v>
      </c>
      <c r="E19" s="4" t="s">
        <v>179</v>
      </c>
      <c r="F19" s="5">
        <f t="shared" si="0"/>
        <v>134007.44</v>
      </c>
      <c r="G19" s="5">
        <v>0</v>
      </c>
      <c r="H19" s="5">
        <f t="shared" si="1"/>
        <v>33501.86</v>
      </c>
      <c r="I19" s="5">
        <v>467340.42500000016</v>
      </c>
      <c r="J19" s="5">
        <v>167509.29999999999</v>
      </c>
      <c r="L19" s="6"/>
    </row>
    <row r="20" spans="1:12" ht="15" thickBot="1" x14ac:dyDescent="0.35">
      <c r="A20" s="3" t="s">
        <v>47</v>
      </c>
      <c r="B20" s="4" t="s">
        <v>48</v>
      </c>
      <c r="C20" s="4">
        <v>20</v>
      </c>
      <c r="D20" s="4" t="s">
        <v>12</v>
      </c>
      <c r="E20" s="4" t="s">
        <v>179</v>
      </c>
      <c r="F20" s="5">
        <f t="shared" si="0"/>
        <v>65600.159999999974</v>
      </c>
      <c r="G20" s="5">
        <v>0</v>
      </c>
      <c r="H20" s="5">
        <f t="shared" si="1"/>
        <v>16400.039999999994</v>
      </c>
      <c r="I20" s="5">
        <v>230274.421</v>
      </c>
      <c r="J20" s="5">
        <v>82000.199999999968</v>
      </c>
      <c r="L20" s="6"/>
    </row>
    <row r="21" spans="1:12" ht="15" thickBot="1" x14ac:dyDescent="0.35">
      <c r="A21" s="3" t="s">
        <v>49</v>
      </c>
      <c r="B21" s="4" t="s">
        <v>50</v>
      </c>
      <c r="C21" s="4">
        <v>20</v>
      </c>
      <c r="D21" s="4" t="s">
        <v>12</v>
      </c>
      <c r="E21" s="4" t="s">
        <v>179</v>
      </c>
      <c r="F21" s="5">
        <f t="shared" si="0"/>
        <v>62619.92</v>
      </c>
      <c r="G21" s="5">
        <v>0</v>
      </c>
      <c r="H21" s="5">
        <f t="shared" si="1"/>
        <v>15654.98</v>
      </c>
      <c r="I21" s="5">
        <v>215278.64099999992</v>
      </c>
      <c r="J21" s="5">
        <v>78274.899999999994</v>
      </c>
      <c r="L21" s="6"/>
    </row>
    <row r="22" spans="1:12" ht="15" thickBot="1" x14ac:dyDescent="0.35">
      <c r="A22" s="3" t="s">
        <v>51</v>
      </c>
      <c r="B22" s="4" t="s">
        <v>52</v>
      </c>
      <c r="C22" s="4">
        <v>20</v>
      </c>
      <c r="D22" s="4" t="s">
        <v>53</v>
      </c>
      <c r="E22" s="4" t="s">
        <v>179</v>
      </c>
      <c r="F22" s="5">
        <f t="shared" si="0"/>
        <v>155432.40000000002</v>
      </c>
      <c r="G22" s="5">
        <v>0</v>
      </c>
      <c r="H22" s="5">
        <f t="shared" si="1"/>
        <v>38858.100000000006</v>
      </c>
      <c r="I22" s="5">
        <v>532386.72600000014</v>
      </c>
      <c r="J22" s="5">
        <v>194290.50000000003</v>
      </c>
      <c r="L22" s="6"/>
    </row>
    <row r="23" spans="1:12" ht="15" thickBot="1" x14ac:dyDescent="0.35">
      <c r="A23" s="3" t="s">
        <v>54</v>
      </c>
      <c r="B23" s="4" t="s">
        <v>55</v>
      </c>
      <c r="C23" s="4">
        <v>20</v>
      </c>
      <c r="D23" s="4" t="s">
        <v>53</v>
      </c>
      <c r="E23" s="4" t="s">
        <v>179</v>
      </c>
      <c r="F23" s="5">
        <f t="shared" si="0"/>
        <v>97710.400000000023</v>
      </c>
      <c r="G23" s="5">
        <v>0</v>
      </c>
      <c r="H23" s="5">
        <f t="shared" si="1"/>
        <v>24427.600000000006</v>
      </c>
      <c r="I23" s="5">
        <v>340034.87899999996</v>
      </c>
      <c r="J23" s="5">
        <v>122138.00000000003</v>
      </c>
      <c r="L23" s="6"/>
    </row>
    <row r="24" spans="1:12" ht="15" thickBot="1" x14ac:dyDescent="0.35">
      <c r="A24" s="3" t="s">
        <v>56</v>
      </c>
      <c r="B24" s="4" t="s">
        <v>57</v>
      </c>
      <c r="C24" s="4">
        <v>20</v>
      </c>
      <c r="D24" s="4" t="s">
        <v>53</v>
      </c>
      <c r="E24" s="4" t="s">
        <v>179</v>
      </c>
      <c r="F24" s="5">
        <f t="shared" si="0"/>
        <v>98017.520000000019</v>
      </c>
      <c r="G24" s="5">
        <v>0</v>
      </c>
      <c r="H24" s="5">
        <f t="shared" si="1"/>
        <v>24504.380000000005</v>
      </c>
      <c r="I24" s="5">
        <v>338342.98799999978</v>
      </c>
      <c r="J24" s="5">
        <v>122521.90000000002</v>
      </c>
      <c r="L24" s="6"/>
    </row>
    <row r="25" spans="1:12" ht="15" thickBot="1" x14ac:dyDescent="0.35">
      <c r="A25" s="3" t="s">
        <v>58</v>
      </c>
      <c r="B25" s="4" t="s">
        <v>59</v>
      </c>
      <c r="C25" s="4">
        <v>20</v>
      </c>
      <c r="D25" s="4" t="s">
        <v>53</v>
      </c>
      <c r="E25" s="4" t="s">
        <v>179</v>
      </c>
      <c r="F25" s="5">
        <f t="shared" si="0"/>
        <v>265744.9599999999</v>
      </c>
      <c r="G25" s="5">
        <v>0</v>
      </c>
      <c r="H25" s="5">
        <f t="shared" si="1"/>
        <v>66436.239999999976</v>
      </c>
      <c r="I25" s="5">
        <v>918868.15700000047</v>
      </c>
      <c r="J25" s="5">
        <v>332181.1999999999</v>
      </c>
      <c r="L25" s="6"/>
    </row>
    <row r="26" spans="1:12" ht="15" thickBot="1" x14ac:dyDescent="0.35">
      <c r="A26" s="3" t="s">
        <v>60</v>
      </c>
      <c r="B26" s="4" t="s">
        <v>61</v>
      </c>
      <c r="C26" s="4">
        <v>20</v>
      </c>
      <c r="D26" s="4" t="s">
        <v>53</v>
      </c>
      <c r="E26" s="4" t="s">
        <v>179</v>
      </c>
      <c r="F26" s="5">
        <f t="shared" si="0"/>
        <v>103277.12</v>
      </c>
      <c r="G26" s="5">
        <v>0</v>
      </c>
      <c r="H26" s="5">
        <f t="shared" si="1"/>
        <v>25819.279999999999</v>
      </c>
      <c r="I26" s="5">
        <v>360902.01799999992</v>
      </c>
      <c r="J26" s="5">
        <v>129096.4</v>
      </c>
      <c r="L26" s="6"/>
    </row>
    <row r="27" spans="1:12" ht="15" thickBot="1" x14ac:dyDescent="0.35">
      <c r="A27" s="3" t="s">
        <v>62</v>
      </c>
      <c r="B27" s="4" t="s">
        <v>63</v>
      </c>
      <c r="C27" s="4">
        <v>20</v>
      </c>
      <c r="D27" s="4" t="s">
        <v>53</v>
      </c>
      <c r="E27" s="4" t="s">
        <v>179</v>
      </c>
      <c r="F27" s="5">
        <f t="shared" si="0"/>
        <v>212594.79999999996</v>
      </c>
      <c r="G27" s="5">
        <v>0</v>
      </c>
      <c r="H27" s="5">
        <f t="shared" si="1"/>
        <v>53148.69999999999</v>
      </c>
      <c r="I27" s="5">
        <v>741513.28299999994</v>
      </c>
      <c r="J27" s="5">
        <v>265743.49999999994</v>
      </c>
      <c r="L27" s="6"/>
    </row>
    <row r="28" spans="1:12" ht="15" thickBot="1" x14ac:dyDescent="0.35">
      <c r="A28" s="3" t="s">
        <v>64</v>
      </c>
      <c r="B28" s="4" t="s">
        <v>65</v>
      </c>
      <c r="C28" s="4">
        <v>20</v>
      </c>
      <c r="D28" s="4" t="s">
        <v>53</v>
      </c>
      <c r="E28" s="4" t="s">
        <v>179</v>
      </c>
      <c r="F28" s="5">
        <f t="shared" si="0"/>
        <v>136292.55999999997</v>
      </c>
      <c r="G28" s="5">
        <v>0</v>
      </c>
      <c r="H28" s="5">
        <f t="shared" si="1"/>
        <v>34073.139999999992</v>
      </c>
      <c r="I28" s="5">
        <v>476609.69000000018</v>
      </c>
      <c r="J28" s="5">
        <v>170365.69999999995</v>
      </c>
      <c r="L28" s="6"/>
    </row>
    <row r="29" spans="1:12" ht="15" thickBot="1" x14ac:dyDescent="0.35">
      <c r="A29" s="3" t="s">
        <v>66</v>
      </c>
      <c r="B29" s="4" t="s">
        <v>67</v>
      </c>
      <c r="C29" s="4">
        <v>20</v>
      </c>
      <c r="D29" s="4" t="s">
        <v>53</v>
      </c>
      <c r="E29" s="4" t="s">
        <v>179</v>
      </c>
      <c r="F29" s="5">
        <f t="shared" si="0"/>
        <v>494144.4</v>
      </c>
      <c r="G29" s="5">
        <v>0</v>
      </c>
      <c r="H29" s="5">
        <f t="shared" si="1"/>
        <v>123536.1</v>
      </c>
      <c r="I29" s="5">
        <v>1691044.3080000004</v>
      </c>
      <c r="J29" s="5">
        <v>617680.5</v>
      </c>
      <c r="L29" s="6"/>
    </row>
    <row r="30" spans="1:12" ht="15" thickBot="1" x14ac:dyDescent="0.35">
      <c r="A30" s="3" t="s">
        <v>68</v>
      </c>
      <c r="B30" s="4" t="s">
        <v>69</v>
      </c>
      <c r="C30" s="4">
        <v>20</v>
      </c>
      <c r="D30" s="4" t="s">
        <v>53</v>
      </c>
      <c r="E30" s="4" t="s">
        <v>179</v>
      </c>
      <c r="F30" s="5">
        <f t="shared" si="0"/>
        <v>132118.32000000004</v>
      </c>
      <c r="G30" s="5">
        <v>0</v>
      </c>
      <c r="H30" s="5">
        <f t="shared" si="1"/>
        <v>33029.580000000009</v>
      </c>
      <c r="I30" s="5">
        <v>455046.76399999991</v>
      </c>
      <c r="J30" s="5">
        <v>165147.90000000002</v>
      </c>
      <c r="L30" s="6"/>
    </row>
    <row r="31" spans="1:12" ht="15" thickBot="1" x14ac:dyDescent="0.35">
      <c r="A31" s="3" t="s">
        <v>70</v>
      </c>
      <c r="B31" s="4" t="s">
        <v>71</v>
      </c>
      <c r="C31" s="4">
        <v>20</v>
      </c>
      <c r="D31" s="4" t="s">
        <v>53</v>
      </c>
      <c r="E31" s="4" t="s">
        <v>179</v>
      </c>
      <c r="F31" s="5">
        <f t="shared" si="0"/>
        <v>44793.520000000019</v>
      </c>
      <c r="G31" s="5">
        <v>0</v>
      </c>
      <c r="H31" s="5">
        <f t="shared" si="1"/>
        <v>11198.380000000005</v>
      </c>
      <c r="I31" s="5">
        <v>156832.21900000007</v>
      </c>
      <c r="J31" s="5">
        <v>55991.900000000016</v>
      </c>
      <c r="L31" s="6"/>
    </row>
    <row r="32" spans="1:12" ht="15" thickBot="1" x14ac:dyDescent="0.35">
      <c r="A32" s="3" t="s">
        <v>72</v>
      </c>
      <c r="B32" s="4" t="s">
        <v>73</v>
      </c>
      <c r="C32" s="4">
        <v>20</v>
      </c>
      <c r="D32" s="4" t="s">
        <v>53</v>
      </c>
      <c r="E32" s="4" t="s">
        <v>179</v>
      </c>
      <c r="F32" s="5">
        <f t="shared" si="0"/>
        <v>46769.52</v>
      </c>
      <c r="G32" s="5">
        <v>0</v>
      </c>
      <c r="H32" s="5">
        <f t="shared" si="1"/>
        <v>11692.38</v>
      </c>
      <c r="I32" s="5">
        <v>165073.247</v>
      </c>
      <c r="J32" s="5">
        <v>58461.899999999994</v>
      </c>
      <c r="L32" s="6"/>
    </row>
    <row r="33" spans="1:12" ht="15" thickBot="1" x14ac:dyDescent="0.35">
      <c r="A33" s="3" t="s">
        <v>74</v>
      </c>
      <c r="B33" s="4" t="s">
        <v>75</v>
      </c>
      <c r="C33" s="4">
        <v>20</v>
      </c>
      <c r="D33" s="4" t="s">
        <v>53</v>
      </c>
      <c r="E33" s="4" t="s">
        <v>179</v>
      </c>
      <c r="F33" s="5">
        <f t="shared" si="0"/>
        <v>59640.800000000025</v>
      </c>
      <c r="G33" s="5">
        <v>0</v>
      </c>
      <c r="H33" s="5">
        <f t="shared" si="1"/>
        <v>14910.200000000006</v>
      </c>
      <c r="I33" s="5">
        <v>209287.64499999999</v>
      </c>
      <c r="J33" s="5">
        <v>74551.000000000029</v>
      </c>
      <c r="L33" s="6"/>
    </row>
    <row r="34" spans="1:12" ht="15" thickBot="1" x14ac:dyDescent="0.35">
      <c r="A34" s="3" t="s">
        <v>76</v>
      </c>
      <c r="B34" s="4" t="s">
        <v>77</v>
      </c>
      <c r="C34" s="4">
        <v>20</v>
      </c>
      <c r="D34" s="4" t="s">
        <v>53</v>
      </c>
      <c r="E34" s="4" t="s">
        <v>179</v>
      </c>
      <c r="F34" s="5">
        <f t="shared" si="0"/>
        <v>36858.320000000007</v>
      </c>
      <c r="G34" s="5">
        <v>0</v>
      </c>
      <c r="H34" s="5">
        <f t="shared" si="1"/>
        <v>9214.5800000000017</v>
      </c>
      <c r="I34" s="5">
        <v>128951.13700000002</v>
      </c>
      <c r="J34" s="5">
        <v>46072.900000000009</v>
      </c>
      <c r="L34" s="6"/>
    </row>
    <row r="35" spans="1:12" ht="15" thickBot="1" x14ac:dyDescent="0.35">
      <c r="A35" s="3" t="s">
        <v>78</v>
      </c>
      <c r="B35" s="4" t="s">
        <v>79</v>
      </c>
      <c r="C35" s="4">
        <v>20</v>
      </c>
      <c r="D35" s="4" t="s">
        <v>53</v>
      </c>
      <c r="E35" s="4" t="s">
        <v>179</v>
      </c>
      <c r="F35" s="5">
        <f t="shared" si="0"/>
        <v>671052.1599999998</v>
      </c>
      <c r="G35" s="5">
        <v>0</v>
      </c>
      <c r="H35" s="5">
        <f t="shared" si="1"/>
        <v>167763.03999999995</v>
      </c>
      <c r="I35" s="5">
        <v>2296513.0949999969</v>
      </c>
      <c r="J35" s="5">
        <v>838815.19999999972</v>
      </c>
      <c r="L35" s="6"/>
    </row>
    <row r="36" spans="1:12" ht="15" thickBot="1" x14ac:dyDescent="0.35">
      <c r="A36" s="3" t="s">
        <v>80</v>
      </c>
      <c r="B36" s="4" t="s">
        <v>81</v>
      </c>
      <c r="C36" s="4">
        <v>20</v>
      </c>
      <c r="D36" s="4" t="s">
        <v>53</v>
      </c>
      <c r="E36" s="4" t="s">
        <v>179</v>
      </c>
      <c r="F36" s="5">
        <f t="shared" si="0"/>
        <v>52236.560000000012</v>
      </c>
      <c r="G36" s="5">
        <v>0</v>
      </c>
      <c r="H36" s="5">
        <f t="shared" si="1"/>
        <v>13059.140000000003</v>
      </c>
      <c r="I36" s="5">
        <v>179684.22399999999</v>
      </c>
      <c r="J36" s="5">
        <v>65295.700000000012</v>
      </c>
      <c r="L36" s="6"/>
    </row>
    <row r="37" spans="1:12" ht="15" thickBot="1" x14ac:dyDescent="0.35">
      <c r="A37" s="3" t="s">
        <v>82</v>
      </c>
      <c r="B37" s="4" t="s">
        <v>83</v>
      </c>
      <c r="C37" s="4">
        <v>20</v>
      </c>
      <c r="D37" s="4" t="s">
        <v>53</v>
      </c>
      <c r="E37" s="4" t="s">
        <v>179</v>
      </c>
      <c r="F37" s="5">
        <f t="shared" si="0"/>
        <v>77382.719999999958</v>
      </c>
      <c r="G37" s="5">
        <v>0</v>
      </c>
      <c r="H37" s="5">
        <f t="shared" si="1"/>
        <v>19345.679999999989</v>
      </c>
      <c r="I37" s="5">
        <v>269161.01899999991</v>
      </c>
      <c r="J37" s="5">
        <v>96728.399999999936</v>
      </c>
      <c r="L37" s="6"/>
    </row>
    <row r="38" spans="1:12" ht="15" thickBot="1" x14ac:dyDescent="0.35">
      <c r="A38" s="3" t="s">
        <v>84</v>
      </c>
      <c r="B38" s="4" t="s">
        <v>85</v>
      </c>
      <c r="C38" s="4">
        <v>20</v>
      </c>
      <c r="D38" s="4" t="s">
        <v>53</v>
      </c>
      <c r="E38" s="4" t="s">
        <v>179</v>
      </c>
      <c r="F38" s="5">
        <f t="shared" si="0"/>
        <v>435381.04000000004</v>
      </c>
      <c r="G38" s="5">
        <v>0</v>
      </c>
      <c r="H38" s="5">
        <f t="shared" si="1"/>
        <v>108845.26000000001</v>
      </c>
      <c r="I38" s="5">
        <v>1490253.1339999996</v>
      </c>
      <c r="J38" s="5">
        <v>544226.30000000005</v>
      </c>
      <c r="L38" s="6"/>
    </row>
    <row r="39" spans="1:12" ht="15" thickBot="1" x14ac:dyDescent="0.35">
      <c r="A39" s="3" t="s">
        <v>86</v>
      </c>
      <c r="B39" s="4" t="s">
        <v>87</v>
      </c>
      <c r="C39" s="4">
        <v>20</v>
      </c>
      <c r="D39" s="4" t="s">
        <v>53</v>
      </c>
      <c r="E39" s="4" t="s">
        <v>179</v>
      </c>
      <c r="F39" s="5">
        <f>J39*0.8</f>
        <v>193383.12000000008</v>
      </c>
      <c r="G39" s="5">
        <f>J39*0.2</f>
        <v>48345.780000000021</v>
      </c>
      <c r="H39" s="5">
        <v>0</v>
      </c>
      <c r="I39" s="5">
        <v>661525.12900000031</v>
      </c>
      <c r="J39" s="5">
        <v>241728.90000000008</v>
      </c>
      <c r="L39" s="6"/>
    </row>
    <row r="40" spans="1:12" ht="15" thickBot="1" x14ac:dyDescent="0.35">
      <c r="A40" s="3" t="s">
        <v>88</v>
      </c>
      <c r="B40" s="4" t="s">
        <v>89</v>
      </c>
      <c r="C40" s="4">
        <v>10</v>
      </c>
      <c r="D40" s="4" t="s">
        <v>90</v>
      </c>
      <c r="E40" s="4" t="s">
        <v>179</v>
      </c>
      <c r="F40" s="5">
        <f>J40*0.9</f>
        <v>25265.609999999997</v>
      </c>
      <c r="G40" s="5">
        <v>0</v>
      </c>
      <c r="H40" s="5">
        <f>J40*0.1</f>
        <v>2807.29</v>
      </c>
      <c r="I40" s="5">
        <v>76856.509999999995</v>
      </c>
      <c r="J40" s="5">
        <v>28072.899999999998</v>
      </c>
      <c r="L40" s="6"/>
    </row>
    <row r="41" spans="1:12" ht="15" thickBot="1" x14ac:dyDescent="0.35">
      <c r="A41" s="3" t="s">
        <v>91</v>
      </c>
      <c r="B41" s="4" t="s">
        <v>92</v>
      </c>
      <c r="C41" s="4">
        <v>10</v>
      </c>
      <c r="D41" s="4" t="s">
        <v>90</v>
      </c>
      <c r="E41" s="4" t="s">
        <v>179</v>
      </c>
      <c r="F41" s="5">
        <f t="shared" ref="F41:F43" si="2">J41*0.9</f>
        <v>35388</v>
      </c>
      <c r="G41" s="5">
        <v>0</v>
      </c>
      <c r="H41" s="5">
        <f t="shared" ref="H41:H43" si="3">J41*0.1</f>
        <v>3932</v>
      </c>
      <c r="I41" s="5">
        <v>107635.85400000002</v>
      </c>
      <c r="J41" s="5">
        <v>39320</v>
      </c>
      <c r="L41" s="6"/>
    </row>
    <row r="42" spans="1:12" ht="15" thickBot="1" x14ac:dyDescent="0.35">
      <c r="A42" s="3" t="s">
        <v>93</v>
      </c>
      <c r="B42" s="4" t="s">
        <v>94</v>
      </c>
      <c r="C42" s="4">
        <v>10</v>
      </c>
      <c r="D42" s="4" t="s">
        <v>90</v>
      </c>
      <c r="E42" s="4" t="s">
        <v>179</v>
      </c>
      <c r="F42" s="5">
        <f t="shared" si="2"/>
        <v>12956.4</v>
      </c>
      <c r="G42" s="5">
        <v>0</v>
      </c>
      <c r="H42" s="5">
        <f t="shared" si="3"/>
        <v>1439.6000000000001</v>
      </c>
      <c r="I42" s="5">
        <v>39396.593000000008</v>
      </c>
      <c r="J42" s="5">
        <v>14396</v>
      </c>
      <c r="L42" s="6"/>
    </row>
    <row r="43" spans="1:12" ht="15" thickBot="1" x14ac:dyDescent="0.35">
      <c r="A43" s="3" t="s">
        <v>95</v>
      </c>
      <c r="B43" s="4" t="s">
        <v>96</v>
      </c>
      <c r="C43" s="4">
        <v>10</v>
      </c>
      <c r="D43" s="4" t="s">
        <v>90</v>
      </c>
      <c r="E43" s="4" t="s">
        <v>179</v>
      </c>
      <c r="F43" s="5">
        <f t="shared" si="2"/>
        <v>162484.01999999996</v>
      </c>
      <c r="G43" s="5">
        <v>0</v>
      </c>
      <c r="H43" s="5">
        <f t="shared" si="3"/>
        <v>18053.779999999995</v>
      </c>
      <c r="I43" s="5">
        <v>494053.92699999979</v>
      </c>
      <c r="J43" s="5">
        <v>180537.79999999996</v>
      </c>
      <c r="L43" s="6"/>
    </row>
    <row r="44" spans="1:12" ht="15" thickBot="1" x14ac:dyDescent="0.35">
      <c r="A44" s="3" t="s">
        <v>97</v>
      </c>
      <c r="B44" s="4" t="s">
        <v>98</v>
      </c>
      <c r="C44" s="4">
        <v>20</v>
      </c>
      <c r="D44" s="4" t="s">
        <v>90</v>
      </c>
      <c r="E44" s="4" t="s">
        <v>179</v>
      </c>
      <c r="F44" s="5">
        <f>J44*0.8</f>
        <v>525404.55999999994</v>
      </c>
      <c r="G44" s="5">
        <v>0</v>
      </c>
      <c r="H44" s="5">
        <f>J44*0.2</f>
        <v>131351.13999999998</v>
      </c>
      <c r="I44" s="5">
        <v>1870370.5720000006</v>
      </c>
      <c r="J44" s="5">
        <v>656755.69999999984</v>
      </c>
      <c r="L44" s="6"/>
    </row>
    <row r="45" spans="1:12" ht="15" thickBot="1" x14ac:dyDescent="0.35">
      <c r="A45" s="3" t="s">
        <v>99</v>
      </c>
      <c r="B45" s="4" t="s">
        <v>100</v>
      </c>
      <c r="C45" s="4">
        <v>10</v>
      </c>
      <c r="D45" s="4" t="s">
        <v>90</v>
      </c>
      <c r="E45" s="4" t="s">
        <v>179</v>
      </c>
      <c r="F45" s="5">
        <f t="shared" ref="F45:F77" si="4">J45*0.9</f>
        <v>22590.089999999997</v>
      </c>
      <c r="G45" s="5">
        <v>0</v>
      </c>
      <c r="H45" s="5">
        <f t="shared" ref="H45:H77" si="5">J45*0.1</f>
        <v>2510.0099999999998</v>
      </c>
      <c r="I45" s="5">
        <v>68732.134000000005</v>
      </c>
      <c r="J45" s="5">
        <v>25100.099999999995</v>
      </c>
      <c r="L45" s="6"/>
    </row>
    <row r="46" spans="1:12" ht="15" thickBot="1" x14ac:dyDescent="0.35">
      <c r="A46" s="3" t="s">
        <v>101</v>
      </c>
      <c r="B46" s="4" t="s">
        <v>102</v>
      </c>
      <c r="C46" s="4">
        <v>10</v>
      </c>
      <c r="D46" s="4" t="s">
        <v>90</v>
      </c>
      <c r="E46" s="4" t="s">
        <v>179</v>
      </c>
      <c r="F46" s="5">
        <f t="shared" si="4"/>
        <v>10738.530000000002</v>
      </c>
      <c r="G46" s="5">
        <v>0</v>
      </c>
      <c r="H46" s="5">
        <f t="shared" si="5"/>
        <v>1193.1700000000003</v>
      </c>
      <c r="I46" s="5">
        <v>32643.937999999991</v>
      </c>
      <c r="J46" s="5">
        <v>11931.700000000003</v>
      </c>
      <c r="L46" s="6"/>
    </row>
    <row r="47" spans="1:12" ht="15" thickBot="1" x14ac:dyDescent="0.35">
      <c r="A47" s="3" t="s">
        <v>103</v>
      </c>
      <c r="B47" s="4" t="s">
        <v>104</v>
      </c>
      <c r="C47" s="4">
        <v>10</v>
      </c>
      <c r="D47" s="4" t="s">
        <v>90</v>
      </c>
      <c r="E47" s="4" t="s">
        <v>179</v>
      </c>
      <c r="F47" s="5">
        <f t="shared" si="4"/>
        <v>6776.6399999999994</v>
      </c>
      <c r="G47" s="5">
        <v>0</v>
      </c>
      <c r="H47" s="5">
        <f t="shared" si="5"/>
        <v>752.96</v>
      </c>
      <c r="I47" s="5">
        <v>20609.475000000002</v>
      </c>
      <c r="J47" s="5">
        <v>7529.5999999999995</v>
      </c>
      <c r="L47" s="6"/>
    </row>
    <row r="48" spans="1:12" ht="15" thickBot="1" x14ac:dyDescent="0.35">
      <c r="A48" s="3" t="s">
        <v>105</v>
      </c>
      <c r="B48" s="4" t="s">
        <v>106</v>
      </c>
      <c r="C48" s="4">
        <v>10</v>
      </c>
      <c r="D48" s="4" t="s">
        <v>90</v>
      </c>
      <c r="E48" s="4" t="s">
        <v>179</v>
      </c>
      <c r="F48" s="5">
        <f t="shared" si="4"/>
        <v>44443.26</v>
      </c>
      <c r="G48" s="5">
        <v>0</v>
      </c>
      <c r="H48" s="5">
        <f t="shared" si="5"/>
        <v>4938.1400000000003</v>
      </c>
      <c r="I48" s="5">
        <v>135902.23800000001</v>
      </c>
      <c r="J48" s="5">
        <v>49381.4</v>
      </c>
      <c r="L48" s="6"/>
    </row>
    <row r="49" spans="1:12" ht="15" thickBot="1" x14ac:dyDescent="0.35">
      <c r="A49" s="3" t="s">
        <v>107</v>
      </c>
      <c r="B49" s="4" t="s">
        <v>108</v>
      </c>
      <c r="C49" s="4">
        <v>10</v>
      </c>
      <c r="D49" s="4" t="s">
        <v>90</v>
      </c>
      <c r="E49" s="4" t="s">
        <v>179</v>
      </c>
      <c r="F49" s="5">
        <f t="shared" si="4"/>
        <v>54816.029999999977</v>
      </c>
      <c r="G49" s="5">
        <v>0</v>
      </c>
      <c r="H49" s="5">
        <f t="shared" si="5"/>
        <v>6090.6699999999983</v>
      </c>
      <c r="I49" s="5">
        <v>166742.65299999993</v>
      </c>
      <c r="J49" s="5">
        <v>60906.699999999975</v>
      </c>
      <c r="L49" s="6"/>
    </row>
    <row r="50" spans="1:12" ht="15" thickBot="1" x14ac:dyDescent="0.35">
      <c r="A50" s="3" t="s">
        <v>109</v>
      </c>
      <c r="B50" s="4" t="s">
        <v>110</v>
      </c>
      <c r="C50" s="4">
        <v>10</v>
      </c>
      <c r="D50" s="4" t="s">
        <v>90</v>
      </c>
      <c r="E50" s="4" t="s">
        <v>179</v>
      </c>
      <c r="F50" s="5">
        <f t="shared" si="4"/>
        <v>17441.910000000003</v>
      </c>
      <c r="G50" s="5">
        <v>0</v>
      </c>
      <c r="H50" s="5">
        <f t="shared" si="5"/>
        <v>1937.9900000000002</v>
      </c>
      <c r="I50" s="5">
        <v>53049.372000000003</v>
      </c>
      <c r="J50" s="5">
        <v>19379.900000000001</v>
      </c>
      <c r="L50" s="6"/>
    </row>
    <row r="51" spans="1:12" ht="15" thickBot="1" x14ac:dyDescent="0.35">
      <c r="A51" s="3" t="s">
        <v>111</v>
      </c>
      <c r="B51" s="4" t="s">
        <v>112</v>
      </c>
      <c r="C51" s="4">
        <v>10</v>
      </c>
      <c r="D51" s="4" t="s">
        <v>90</v>
      </c>
      <c r="E51" s="4" t="s">
        <v>179</v>
      </c>
      <c r="F51" s="5">
        <f t="shared" si="4"/>
        <v>24706.890000000003</v>
      </c>
      <c r="G51" s="5">
        <v>0</v>
      </c>
      <c r="H51" s="5">
        <f t="shared" si="5"/>
        <v>2745.2100000000005</v>
      </c>
      <c r="I51" s="5">
        <v>75133.42</v>
      </c>
      <c r="J51" s="5">
        <v>27452.100000000002</v>
      </c>
      <c r="L51" s="6"/>
    </row>
    <row r="52" spans="1:12" ht="15" thickBot="1" x14ac:dyDescent="0.35">
      <c r="A52" s="3" t="s">
        <v>113</v>
      </c>
      <c r="B52" s="4" t="s">
        <v>114</v>
      </c>
      <c r="C52" s="4">
        <v>10</v>
      </c>
      <c r="D52" s="4" t="s">
        <v>90</v>
      </c>
      <c r="E52" s="4" t="s">
        <v>179</v>
      </c>
      <c r="F52" s="5">
        <f t="shared" si="4"/>
        <v>8747.73</v>
      </c>
      <c r="G52" s="5">
        <v>0</v>
      </c>
      <c r="H52" s="5">
        <f t="shared" si="5"/>
        <v>971.96999999999991</v>
      </c>
      <c r="I52" s="5">
        <v>26614.467000000001</v>
      </c>
      <c r="J52" s="5">
        <v>9719.6999999999989</v>
      </c>
      <c r="L52" s="6"/>
    </row>
    <row r="53" spans="1:12" ht="15" thickBot="1" x14ac:dyDescent="0.35">
      <c r="A53" s="3" t="s">
        <v>115</v>
      </c>
      <c r="B53" s="4" t="s">
        <v>116</v>
      </c>
      <c r="C53" s="4">
        <v>10</v>
      </c>
      <c r="D53" s="4" t="s">
        <v>90</v>
      </c>
      <c r="E53" s="4" t="s">
        <v>179</v>
      </c>
      <c r="F53" s="5">
        <f t="shared" si="4"/>
        <v>34936.200000000012</v>
      </c>
      <c r="G53" s="5">
        <v>0</v>
      </c>
      <c r="H53" s="5">
        <f t="shared" si="5"/>
        <v>3881.8000000000015</v>
      </c>
      <c r="I53" s="5">
        <v>106275.52800000005</v>
      </c>
      <c r="J53" s="5">
        <v>38818.000000000015</v>
      </c>
      <c r="L53" s="6"/>
    </row>
    <row r="54" spans="1:12" ht="15" thickBot="1" x14ac:dyDescent="0.35">
      <c r="A54" s="3" t="s">
        <v>117</v>
      </c>
      <c r="B54" s="4" t="s">
        <v>118</v>
      </c>
      <c r="C54" s="4">
        <v>10</v>
      </c>
      <c r="D54" s="4" t="s">
        <v>90</v>
      </c>
      <c r="E54" s="4" t="s">
        <v>179</v>
      </c>
      <c r="F54" s="5">
        <f t="shared" si="4"/>
        <v>34007.220000000016</v>
      </c>
      <c r="G54" s="5">
        <v>0</v>
      </c>
      <c r="H54" s="5">
        <f t="shared" si="5"/>
        <v>3778.5800000000017</v>
      </c>
      <c r="I54" s="5">
        <v>103445.36100000005</v>
      </c>
      <c r="J54" s="5">
        <v>37785.800000000017</v>
      </c>
      <c r="L54" s="6"/>
    </row>
    <row r="55" spans="1:12" ht="15" thickBot="1" x14ac:dyDescent="0.35">
      <c r="A55" s="3" t="s">
        <v>119</v>
      </c>
      <c r="B55" s="4" t="s">
        <v>120</v>
      </c>
      <c r="C55" s="4">
        <v>10</v>
      </c>
      <c r="D55" s="4" t="s">
        <v>90</v>
      </c>
      <c r="E55" s="4" t="s">
        <v>179</v>
      </c>
      <c r="F55" s="5">
        <f t="shared" si="4"/>
        <v>35042.49</v>
      </c>
      <c r="G55" s="5">
        <v>0</v>
      </c>
      <c r="H55" s="5">
        <f t="shared" si="5"/>
        <v>3893.61</v>
      </c>
      <c r="I55" s="5">
        <v>106578.59</v>
      </c>
      <c r="J55" s="5">
        <v>38936.1</v>
      </c>
      <c r="L55" s="6"/>
    </row>
    <row r="56" spans="1:12" ht="15" thickBot="1" x14ac:dyDescent="0.35">
      <c r="A56" s="3" t="s">
        <v>121</v>
      </c>
      <c r="B56" s="4" t="s">
        <v>122</v>
      </c>
      <c r="C56" s="4">
        <v>10</v>
      </c>
      <c r="D56" s="4" t="s">
        <v>90</v>
      </c>
      <c r="E56" s="4" t="s">
        <v>179</v>
      </c>
      <c r="F56" s="5">
        <f t="shared" si="4"/>
        <v>9054.4500000000007</v>
      </c>
      <c r="G56" s="5">
        <v>0</v>
      </c>
      <c r="H56" s="5">
        <f t="shared" si="5"/>
        <v>1006.0500000000001</v>
      </c>
      <c r="I56" s="5">
        <v>27538.084999999999</v>
      </c>
      <c r="J56" s="5">
        <v>10060.5</v>
      </c>
      <c r="L56" s="6"/>
    </row>
    <row r="57" spans="1:12" ht="15" thickBot="1" x14ac:dyDescent="0.35">
      <c r="A57" s="3" t="s">
        <v>123</v>
      </c>
      <c r="B57" s="4" t="s">
        <v>124</v>
      </c>
      <c r="C57" s="4">
        <v>10</v>
      </c>
      <c r="D57" s="4" t="s">
        <v>90</v>
      </c>
      <c r="E57" s="4" t="s">
        <v>179</v>
      </c>
      <c r="F57" s="5">
        <f t="shared" si="4"/>
        <v>68805.270000000019</v>
      </c>
      <c r="G57" s="5">
        <v>0</v>
      </c>
      <c r="H57" s="5">
        <f t="shared" si="5"/>
        <v>7645.0300000000025</v>
      </c>
      <c r="I57" s="5">
        <v>209800.31099999993</v>
      </c>
      <c r="J57" s="5">
        <v>76450.300000000017</v>
      </c>
      <c r="L57" s="6"/>
    </row>
    <row r="58" spans="1:12" ht="15" thickBot="1" x14ac:dyDescent="0.35">
      <c r="A58" s="3" t="s">
        <v>125</v>
      </c>
      <c r="B58" s="4" t="s">
        <v>126</v>
      </c>
      <c r="C58" s="4">
        <v>10</v>
      </c>
      <c r="D58" s="4" t="s">
        <v>90</v>
      </c>
      <c r="E58" s="4" t="s">
        <v>179</v>
      </c>
      <c r="F58" s="5">
        <f t="shared" si="4"/>
        <v>45307.079999999987</v>
      </c>
      <c r="G58" s="5">
        <v>0</v>
      </c>
      <c r="H58" s="5">
        <f t="shared" si="5"/>
        <v>5034.119999999999</v>
      </c>
      <c r="I58" s="5">
        <v>137779.79000000004</v>
      </c>
      <c r="J58" s="5">
        <v>50341.199999999983</v>
      </c>
      <c r="L58" s="6"/>
    </row>
    <row r="59" spans="1:12" ht="15" thickBot="1" x14ac:dyDescent="0.35">
      <c r="A59" s="3" t="s">
        <v>127</v>
      </c>
      <c r="B59" s="4" t="s">
        <v>128</v>
      </c>
      <c r="C59" s="4">
        <v>10</v>
      </c>
      <c r="D59" s="4" t="s">
        <v>90</v>
      </c>
      <c r="E59" s="4" t="s">
        <v>179</v>
      </c>
      <c r="F59" s="5">
        <f t="shared" si="4"/>
        <v>12790.080000000002</v>
      </c>
      <c r="G59" s="5">
        <v>0</v>
      </c>
      <c r="H59" s="5">
        <f t="shared" si="5"/>
        <v>1421.1200000000001</v>
      </c>
      <c r="I59" s="5">
        <v>38907.256000000008</v>
      </c>
      <c r="J59" s="5">
        <v>14211.2</v>
      </c>
      <c r="L59" s="6"/>
    </row>
    <row r="60" spans="1:12" ht="15" thickBot="1" x14ac:dyDescent="0.35">
      <c r="A60" s="3" t="s">
        <v>129</v>
      </c>
      <c r="B60" s="4" t="s">
        <v>130</v>
      </c>
      <c r="C60" s="4">
        <v>10</v>
      </c>
      <c r="D60" s="4" t="s">
        <v>90</v>
      </c>
      <c r="E60" s="4" t="s">
        <v>179</v>
      </c>
      <c r="F60" s="5">
        <f t="shared" si="4"/>
        <v>6835.1399999999985</v>
      </c>
      <c r="G60" s="5">
        <v>0</v>
      </c>
      <c r="H60" s="5">
        <f t="shared" si="5"/>
        <v>759.45999999999992</v>
      </c>
      <c r="I60" s="5">
        <v>20791.504000000001</v>
      </c>
      <c r="J60" s="5">
        <v>7594.5999999999985</v>
      </c>
      <c r="L60" s="6"/>
    </row>
    <row r="61" spans="1:12" ht="15" thickBot="1" x14ac:dyDescent="0.35">
      <c r="A61" s="3" t="s">
        <v>131</v>
      </c>
      <c r="B61" s="4" t="s">
        <v>132</v>
      </c>
      <c r="C61" s="4">
        <v>10</v>
      </c>
      <c r="D61" s="4" t="s">
        <v>90</v>
      </c>
      <c r="E61" s="4" t="s">
        <v>179</v>
      </c>
      <c r="F61" s="5">
        <f t="shared" si="4"/>
        <v>13649.4</v>
      </c>
      <c r="G61" s="5">
        <v>0</v>
      </c>
      <c r="H61" s="5">
        <f t="shared" si="5"/>
        <v>1516.6000000000001</v>
      </c>
      <c r="I61" s="5">
        <v>41518.302000000003</v>
      </c>
      <c r="J61" s="5">
        <v>15166</v>
      </c>
      <c r="L61" s="6"/>
    </row>
    <row r="62" spans="1:12" ht="15" thickBot="1" x14ac:dyDescent="0.35">
      <c r="A62" s="3" t="s">
        <v>133</v>
      </c>
      <c r="B62" s="4" t="s">
        <v>134</v>
      </c>
      <c r="C62" s="4">
        <v>10</v>
      </c>
      <c r="D62" s="4" t="s">
        <v>90</v>
      </c>
      <c r="E62" s="4" t="s">
        <v>179</v>
      </c>
      <c r="F62" s="5">
        <f t="shared" si="4"/>
        <v>7131.5099999999993</v>
      </c>
      <c r="G62" s="5">
        <v>0</v>
      </c>
      <c r="H62" s="5">
        <f t="shared" si="5"/>
        <v>792.38999999999987</v>
      </c>
      <c r="I62" s="5">
        <v>21689.621999999999</v>
      </c>
      <c r="J62" s="5">
        <v>7923.8999999999987</v>
      </c>
      <c r="L62" s="6"/>
    </row>
    <row r="63" spans="1:12" ht="15" thickBot="1" x14ac:dyDescent="0.35">
      <c r="A63" s="3" t="s">
        <v>135</v>
      </c>
      <c r="B63" s="4" t="s">
        <v>136</v>
      </c>
      <c r="C63" s="4">
        <v>10</v>
      </c>
      <c r="D63" s="4" t="s">
        <v>90</v>
      </c>
      <c r="E63" s="4" t="s">
        <v>179</v>
      </c>
      <c r="F63" s="5">
        <f t="shared" si="4"/>
        <v>20282.220000000005</v>
      </c>
      <c r="G63" s="5">
        <v>0</v>
      </c>
      <c r="H63" s="5">
        <f t="shared" si="5"/>
        <v>2253.5800000000004</v>
      </c>
      <c r="I63" s="5">
        <v>61688.359999999986</v>
      </c>
      <c r="J63" s="5">
        <v>22535.800000000003</v>
      </c>
      <c r="L63" s="6"/>
    </row>
    <row r="64" spans="1:12" ht="15" thickBot="1" x14ac:dyDescent="0.35">
      <c r="A64" s="3" t="s">
        <v>137</v>
      </c>
      <c r="B64" s="4" t="s">
        <v>138</v>
      </c>
      <c r="C64" s="4">
        <v>10</v>
      </c>
      <c r="D64" s="4" t="s">
        <v>139</v>
      </c>
      <c r="E64" s="4" t="s">
        <v>179</v>
      </c>
      <c r="F64" s="5">
        <f t="shared" si="4"/>
        <v>23517.629999999997</v>
      </c>
      <c r="G64" s="5">
        <v>0</v>
      </c>
      <c r="H64" s="5">
        <f t="shared" si="5"/>
        <v>2613.0699999999997</v>
      </c>
      <c r="I64" s="5">
        <v>71540.535000000003</v>
      </c>
      <c r="J64" s="5">
        <v>26130.699999999997</v>
      </c>
      <c r="L64" s="6"/>
    </row>
    <row r="65" spans="1:12" ht="15" thickBot="1" x14ac:dyDescent="0.35">
      <c r="A65" s="3" t="s">
        <v>140</v>
      </c>
      <c r="B65" s="4" t="s">
        <v>141</v>
      </c>
      <c r="C65" s="4">
        <v>10</v>
      </c>
      <c r="D65" s="4" t="s">
        <v>139</v>
      </c>
      <c r="E65" s="4" t="s">
        <v>179</v>
      </c>
      <c r="F65" s="5">
        <f t="shared" si="4"/>
        <v>24718.41</v>
      </c>
      <c r="G65" s="5">
        <v>0</v>
      </c>
      <c r="H65" s="5">
        <f t="shared" si="5"/>
        <v>2746.49</v>
      </c>
      <c r="I65" s="5">
        <v>75177.785000000033</v>
      </c>
      <c r="J65" s="5">
        <v>27464.899999999998</v>
      </c>
      <c r="L65" s="6"/>
    </row>
    <row r="66" spans="1:12" ht="15" thickBot="1" x14ac:dyDescent="0.35">
      <c r="A66" s="3" t="s">
        <v>142</v>
      </c>
      <c r="B66" s="4" t="s">
        <v>143</v>
      </c>
      <c r="C66" s="4">
        <v>10</v>
      </c>
      <c r="D66" s="4" t="s">
        <v>139</v>
      </c>
      <c r="E66" s="4" t="s">
        <v>179</v>
      </c>
      <c r="F66" s="5">
        <f t="shared" si="4"/>
        <v>49260.780000000021</v>
      </c>
      <c r="G66" s="5">
        <v>0</v>
      </c>
      <c r="H66" s="5">
        <f t="shared" si="5"/>
        <v>5473.4200000000019</v>
      </c>
      <c r="I66" s="5">
        <v>149765.18100000004</v>
      </c>
      <c r="J66" s="5">
        <v>54734.200000000019</v>
      </c>
      <c r="L66" s="6"/>
    </row>
    <row r="67" spans="1:12" ht="15" thickBot="1" x14ac:dyDescent="0.35">
      <c r="A67" s="3" t="s">
        <v>144</v>
      </c>
      <c r="B67" s="4" t="s">
        <v>145</v>
      </c>
      <c r="C67" s="4">
        <v>10</v>
      </c>
      <c r="D67" s="4" t="s">
        <v>139</v>
      </c>
      <c r="E67" s="4" t="s">
        <v>179</v>
      </c>
      <c r="F67" s="5">
        <f t="shared" si="4"/>
        <v>34990.200000000004</v>
      </c>
      <c r="G67" s="5">
        <v>0</v>
      </c>
      <c r="H67" s="5">
        <f t="shared" si="5"/>
        <v>3887.8</v>
      </c>
      <c r="I67" s="5">
        <v>106433.28599999998</v>
      </c>
      <c r="J67" s="5">
        <v>38878</v>
      </c>
      <c r="L67" s="6"/>
    </row>
    <row r="68" spans="1:12" ht="15" thickBot="1" x14ac:dyDescent="0.35">
      <c r="A68" s="3" t="s">
        <v>146</v>
      </c>
      <c r="B68" s="4" t="s">
        <v>147</v>
      </c>
      <c r="C68" s="4">
        <v>10</v>
      </c>
      <c r="D68" s="4" t="s">
        <v>139</v>
      </c>
      <c r="E68" s="4" t="s">
        <v>179</v>
      </c>
      <c r="F68" s="5">
        <f t="shared" si="4"/>
        <v>16304.490000000002</v>
      </c>
      <c r="G68" s="5">
        <v>0</v>
      </c>
      <c r="H68" s="5">
        <f t="shared" si="5"/>
        <v>1811.6100000000004</v>
      </c>
      <c r="I68" s="5">
        <v>49595.825999999994</v>
      </c>
      <c r="J68" s="5">
        <v>18116.100000000002</v>
      </c>
      <c r="L68" s="6"/>
    </row>
    <row r="69" spans="1:12" ht="15" thickBot="1" x14ac:dyDescent="0.35">
      <c r="A69" s="3" t="s">
        <v>148</v>
      </c>
      <c r="B69" s="4" t="s">
        <v>149</v>
      </c>
      <c r="C69" s="4">
        <v>10</v>
      </c>
      <c r="D69" s="4" t="s">
        <v>139</v>
      </c>
      <c r="E69" s="4" t="s">
        <v>179</v>
      </c>
      <c r="F69" s="5">
        <f t="shared" si="4"/>
        <v>11907.629999999997</v>
      </c>
      <c r="G69" s="5">
        <v>0</v>
      </c>
      <c r="H69" s="5">
        <f t="shared" si="5"/>
        <v>1323.0699999999997</v>
      </c>
      <c r="I69" s="5">
        <v>36225.302999999993</v>
      </c>
      <c r="J69" s="5">
        <v>13230.699999999997</v>
      </c>
      <c r="L69" s="6"/>
    </row>
    <row r="70" spans="1:12" ht="15" thickBot="1" x14ac:dyDescent="0.35">
      <c r="A70" s="3" t="s">
        <v>150</v>
      </c>
      <c r="B70" s="4" t="s">
        <v>151</v>
      </c>
      <c r="C70" s="4">
        <v>10</v>
      </c>
      <c r="D70" s="4" t="s">
        <v>139</v>
      </c>
      <c r="E70" s="4" t="s">
        <v>179</v>
      </c>
      <c r="F70" s="5">
        <f t="shared" si="4"/>
        <v>18492.3</v>
      </c>
      <c r="G70" s="5">
        <v>0</v>
      </c>
      <c r="H70" s="5">
        <f t="shared" si="5"/>
        <v>2054.7000000000003</v>
      </c>
      <c r="I70" s="5">
        <v>56257.222000000009</v>
      </c>
      <c r="J70" s="5">
        <v>20547</v>
      </c>
      <c r="L70" s="6"/>
    </row>
    <row r="71" spans="1:12" ht="15" thickBot="1" x14ac:dyDescent="0.35">
      <c r="A71" s="3" t="s">
        <v>152</v>
      </c>
      <c r="B71" s="4" t="s">
        <v>153</v>
      </c>
      <c r="C71" s="4">
        <v>10</v>
      </c>
      <c r="D71" s="4" t="s">
        <v>139</v>
      </c>
      <c r="E71" s="4" t="s">
        <v>179</v>
      </c>
      <c r="F71" s="5">
        <f t="shared" si="4"/>
        <v>24517.890000000003</v>
      </c>
      <c r="G71" s="5">
        <v>0</v>
      </c>
      <c r="H71" s="5">
        <f t="shared" si="5"/>
        <v>2724.2100000000005</v>
      </c>
      <c r="I71" s="5">
        <v>74584.073000000004</v>
      </c>
      <c r="J71" s="5">
        <v>27242.100000000002</v>
      </c>
      <c r="L71" s="6"/>
    </row>
    <row r="72" spans="1:12" ht="15" thickBot="1" x14ac:dyDescent="0.35">
      <c r="A72" s="3" t="s">
        <v>154</v>
      </c>
      <c r="B72" s="4" t="s">
        <v>155</v>
      </c>
      <c r="C72" s="4">
        <v>10</v>
      </c>
      <c r="D72" s="4" t="s">
        <v>139</v>
      </c>
      <c r="E72" s="4" t="s">
        <v>179</v>
      </c>
      <c r="F72" s="5">
        <f t="shared" si="4"/>
        <v>22677.929999999997</v>
      </c>
      <c r="G72" s="5">
        <v>0</v>
      </c>
      <c r="H72" s="5">
        <f t="shared" si="5"/>
        <v>2519.77</v>
      </c>
      <c r="I72" s="5">
        <v>69004.277000000002</v>
      </c>
      <c r="J72" s="5">
        <v>25197.699999999997</v>
      </c>
      <c r="L72" s="6"/>
    </row>
    <row r="73" spans="1:12" ht="15" thickBot="1" x14ac:dyDescent="0.35">
      <c r="A73" s="3" t="s">
        <v>156</v>
      </c>
      <c r="B73" s="4" t="s">
        <v>157</v>
      </c>
      <c r="C73" s="4">
        <v>10</v>
      </c>
      <c r="D73" s="4" t="s">
        <v>139</v>
      </c>
      <c r="E73" s="4" t="s">
        <v>179</v>
      </c>
      <c r="F73" s="5">
        <f t="shared" si="4"/>
        <v>13562.640000000003</v>
      </c>
      <c r="G73" s="5">
        <v>0</v>
      </c>
      <c r="H73" s="5">
        <f t="shared" si="5"/>
        <v>1506.9600000000003</v>
      </c>
      <c r="I73" s="5">
        <v>41242.858</v>
      </c>
      <c r="J73" s="5">
        <v>15069.600000000002</v>
      </c>
      <c r="L73" s="6"/>
    </row>
    <row r="74" spans="1:12" ht="15" thickBot="1" x14ac:dyDescent="0.35">
      <c r="A74" s="3" t="s">
        <v>158</v>
      </c>
      <c r="B74" s="4" t="s">
        <v>159</v>
      </c>
      <c r="C74" s="4">
        <v>10</v>
      </c>
      <c r="D74" s="4" t="s">
        <v>139</v>
      </c>
      <c r="E74" s="4" t="s">
        <v>179</v>
      </c>
      <c r="F74" s="5">
        <f t="shared" si="4"/>
        <v>7439.4000000000005</v>
      </c>
      <c r="G74" s="5">
        <v>0</v>
      </c>
      <c r="H74" s="5">
        <f t="shared" si="5"/>
        <v>826.6</v>
      </c>
      <c r="I74" s="5">
        <v>22626.133999999998</v>
      </c>
      <c r="J74" s="5">
        <v>8266</v>
      </c>
      <c r="L74" s="6"/>
    </row>
    <row r="75" spans="1:12" ht="15" thickBot="1" x14ac:dyDescent="0.35">
      <c r="A75" s="3" t="s">
        <v>160</v>
      </c>
      <c r="B75" s="4" t="s">
        <v>161</v>
      </c>
      <c r="C75" s="4">
        <v>10</v>
      </c>
      <c r="D75" s="4" t="s">
        <v>139</v>
      </c>
      <c r="E75" s="4" t="s">
        <v>179</v>
      </c>
      <c r="F75" s="5">
        <f t="shared" si="4"/>
        <v>18230.219999999998</v>
      </c>
      <c r="G75" s="5">
        <v>0</v>
      </c>
      <c r="H75" s="5">
        <f t="shared" si="5"/>
        <v>2025.5799999999997</v>
      </c>
      <c r="I75" s="5">
        <v>55453.349999999991</v>
      </c>
      <c r="J75" s="5">
        <v>20255.799999999996</v>
      </c>
      <c r="L75" s="6"/>
    </row>
    <row r="76" spans="1:12" ht="15" thickBot="1" x14ac:dyDescent="0.35">
      <c r="A76" s="3" t="s">
        <v>162</v>
      </c>
      <c r="B76" s="4" t="s">
        <v>163</v>
      </c>
      <c r="C76" s="4">
        <v>10</v>
      </c>
      <c r="D76" s="4" t="s">
        <v>139</v>
      </c>
      <c r="E76" s="4" t="s">
        <v>179</v>
      </c>
      <c r="F76" s="5">
        <f t="shared" si="4"/>
        <v>7454.0700000000015</v>
      </c>
      <c r="G76" s="5">
        <v>0</v>
      </c>
      <c r="H76" s="5">
        <f t="shared" si="5"/>
        <v>828.23000000000013</v>
      </c>
      <c r="I76" s="5">
        <v>22671.691000000003</v>
      </c>
      <c r="J76" s="5">
        <v>8282.3000000000011</v>
      </c>
      <c r="L76" s="6"/>
    </row>
    <row r="77" spans="1:12" ht="15" thickBot="1" x14ac:dyDescent="0.35">
      <c r="A77" s="3" t="s">
        <v>164</v>
      </c>
      <c r="B77" s="4" t="s">
        <v>165</v>
      </c>
      <c r="C77" s="4">
        <v>10</v>
      </c>
      <c r="D77" s="4" t="s">
        <v>139</v>
      </c>
      <c r="E77" s="4" t="s">
        <v>179</v>
      </c>
      <c r="F77" s="5">
        <f t="shared" si="4"/>
        <v>158332.04999999993</v>
      </c>
      <c r="G77" s="5">
        <v>0</v>
      </c>
      <c r="H77" s="5">
        <f t="shared" si="5"/>
        <v>17592.449999999993</v>
      </c>
      <c r="I77" s="5">
        <v>481615.12300000014</v>
      </c>
      <c r="J77" s="5">
        <v>175924.49999999991</v>
      </c>
      <c r="L77" s="6"/>
    </row>
    <row r="78" spans="1:12" ht="15" thickBot="1" x14ac:dyDescent="0.35">
      <c r="A78" s="3" t="s">
        <v>166</v>
      </c>
      <c r="B78" s="4" t="s">
        <v>167</v>
      </c>
      <c r="C78" s="4">
        <v>20</v>
      </c>
      <c r="D78" s="4" t="s">
        <v>139</v>
      </c>
      <c r="E78" s="4" t="s">
        <v>179</v>
      </c>
      <c r="F78" s="5">
        <f>J78*0.8</f>
        <v>38231.599999999991</v>
      </c>
      <c r="G78" s="5">
        <v>0</v>
      </c>
      <c r="H78" s="5">
        <f>J78*0.2</f>
        <v>9557.8999999999978</v>
      </c>
      <c r="I78" s="5">
        <v>136091.91900000002</v>
      </c>
      <c r="J78" s="5">
        <v>47789.499999999985</v>
      </c>
      <c r="L78" s="6"/>
    </row>
    <row r="79" spans="1:12" ht="15" thickBot="1" x14ac:dyDescent="0.35">
      <c r="A79" s="7" t="s">
        <v>168</v>
      </c>
      <c r="B79" s="8"/>
      <c r="C79" s="8"/>
      <c r="D79" s="8"/>
      <c r="E79" s="9"/>
      <c r="F79" s="10">
        <f>SUM(F2:F78)</f>
        <v>7581333.3619999969</v>
      </c>
      <c r="G79" s="10">
        <f>SUM(G2:G78)</f>
        <v>48345.780000000021</v>
      </c>
      <c r="H79" s="10">
        <f>SUM(H2:H78)</f>
        <v>1687876.1979999999</v>
      </c>
      <c r="I79" s="11">
        <f>SUM(I2:I78)</f>
        <v>25777826.144000009</v>
      </c>
      <c r="J79" s="11">
        <f>SUM(J2:J78)</f>
        <v>9317555.339999998</v>
      </c>
    </row>
  </sheetData>
  <autoFilter ref="A1:L1"/>
  <mergeCells count="1">
    <mergeCell ref="A79:E7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4.109375" bestFit="1" customWidth="1"/>
    <col min="7" max="7" width="11.44140625" bestFit="1" customWidth="1"/>
    <col min="8" max="8" width="18" bestFit="1" customWidth="1"/>
    <col min="9" max="10" width="14.109375" bestFit="1" customWidth="1"/>
  </cols>
  <sheetData>
    <row r="1" spans="1:12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2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180</v>
      </c>
      <c r="F2" s="5">
        <f>J2*0.8</f>
        <v>303831.11999999982</v>
      </c>
      <c r="G2" s="5">
        <v>0</v>
      </c>
      <c r="H2" s="5">
        <f>J2*0.2</f>
        <v>75957.779999999955</v>
      </c>
      <c r="I2" s="5">
        <v>1063523.5109999995</v>
      </c>
      <c r="J2" s="5">
        <v>379788.89999999973</v>
      </c>
      <c r="L2" s="6"/>
    </row>
    <row r="3" spans="1:12" ht="15" thickBot="1" x14ac:dyDescent="0.35">
      <c r="A3" s="3" t="s">
        <v>13</v>
      </c>
      <c r="B3" s="4" t="s">
        <v>14</v>
      </c>
      <c r="C3" s="4">
        <v>20</v>
      </c>
      <c r="D3" s="4" t="s">
        <v>12</v>
      </c>
      <c r="E3" s="4" t="s">
        <v>180</v>
      </c>
      <c r="F3" s="5">
        <f t="shared" ref="F3:F38" si="0">J3*0.8</f>
        <v>56605.599999999977</v>
      </c>
      <c r="G3" s="5">
        <v>0</v>
      </c>
      <c r="H3" s="5">
        <f t="shared" ref="H3:H38" si="1">J3*0.2</f>
        <v>14151.399999999994</v>
      </c>
      <c r="I3" s="5">
        <v>200901.12199999994</v>
      </c>
      <c r="J3" s="5">
        <v>70756.999999999971</v>
      </c>
      <c r="L3" s="6"/>
    </row>
    <row r="4" spans="1:12" ht="15" thickBot="1" x14ac:dyDescent="0.35">
      <c r="A4" s="3" t="s">
        <v>15</v>
      </c>
      <c r="B4" s="4" t="s">
        <v>16</v>
      </c>
      <c r="C4" s="4">
        <v>20</v>
      </c>
      <c r="D4" s="4" t="s">
        <v>12</v>
      </c>
      <c r="E4" s="4" t="s">
        <v>180</v>
      </c>
      <c r="F4" s="5">
        <f t="shared" si="0"/>
        <v>126924.87999999999</v>
      </c>
      <c r="G4" s="5">
        <v>0</v>
      </c>
      <c r="H4" s="5">
        <f t="shared" si="1"/>
        <v>31731.219999999998</v>
      </c>
      <c r="I4" s="5">
        <v>448116.60900000035</v>
      </c>
      <c r="J4" s="5">
        <v>158656.09999999998</v>
      </c>
      <c r="L4" s="6"/>
    </row>
    <row r="5" spans="1:12" ht="15" thickBot="1" x14ac:dyDescent="0.35">
      <c r="A5" s="3" t="s">
        <v>17</v>
      </c>
      <c r="B5" s="4" t="s">
        <v>18</v>
      </c>
      <c r="C5" s="4">
        <v>20</v>
      </c>
      <c r="D5" s="4" t="s">
        <v>12</v>
      </c>
      <c r="E5" s="4" t="s">
        <v>180</v>
      </c>
      <c r="F5" s="5">
        <f t="shared" si="0"/>
        <v>109035.52000000002</v>
      </c>
      <c r="G5" s="5">
        <v>0</v>
      </c>
      <c r="H5" s="5">
        <f t="shared" si="1"/>
        <v>27258.880000000005</v>
      </c>
      <c r="I5" s="5">
        <v>385495.59299999982</v>
      </c>
      <c r="J5" s="5">
        <v>136294.40000000002</v>
      </c>
      <c r="L5" s="6"/>
    </row>
    <row r="6" spans="1:12" ht="15" thickBot="1" x14ac:dyDescent="0.35">
      <c r="A6" s="3" t="s">
        <v>19</v>
      </c>
      <c r="B6" s="4" t="s">
        <v>20</v>
      </c>
      <c r="C6" s="4">
        <v>20</v>
      </c>
      <c r="D6" s="4" t="s">
        <v>12</v>
      </c>
      <c r="E6" s="4" t="s">
        <v>180</v>
      </c>
      <c r="F6" s="5">
        <f t="shared" si="0"/>
        <v>102108.71999999996</v>
      </c>
      <c r="G6" s="5">
        <v>0</v>
      </c>
      <c r="H6" s="5">
        <f t="shared" si="1"/>
        <v>25527.179999999989</v>
      </c>
      <c r="I6" s="5">
        <v>360088.5610000001</v>
      </c>
      <c r="J6" s="5">
        <v>127635.89999999994</v>
      </c>
      <c r="L6" s="6"/>
    </row>
    <row r="7" spans="1:12" ht="15" thickBot="1" x14ac:dyDescent="0.35">
      <c r="A7" s="3" t="s">
        <v>21</v>
      </c>
      <c r="B7" s="4" t="s">
        <v>22</v>
      </c>
      <c r="C7" s="4">
        <v>20</v>
      </c>
      <c r="D7" s="4" t="s">
        <v>12</v>
      </c>
      <c r="E7" s="4" t="s">
        <v>180</v>
      </c>
      <c r="F7" s="5">
        <f t="shared" si="0"/>
        <v>257040.47999999995</v>
      </c>
      <c r="G7" s="5">
        <v>0</v>
      </c>
      <c r="H7" s="5">
        <f t="shared" si="1"/>
        <v>64260.119999999988</v>
      </c>
      <c r="I7" s="5">
        <v>895551.54899999988</v>
      </c>
      <c r="J7" s="5">
        <v>321300.59999999992</v>
      </c>
      <c r="L7" s="6"/>
    </row>
    <row r="8" spans="1:12" ht="15" thickBot="1" x14ac:dyDescent="0.35">
      <c r="A8" s="3" t="s">
        <v>23</v>
      </c>
      <c r="B8" s="4" t="s">
        <v>24</v>
      </c>
      <c r="C8" s="4">
        <v>20</v>
      </c>
      <c r="D8" s="4" t="s">
        <v>12</v>
      </c>
      <c r="E8" s="4" t="s">
        <v>180</v>
      </c>
      <c r="F8" s="5">
        <f t="shared" si="0"/>
        <v>75587.600000000006</v>
      </c>
      <c r="G8" s="5">
        <v>0</v>
      </c>
      <c r="H8" s="5">
        <f t="shared" si="1"/>
        <v>18896.900000000001</v>
      </c>
      <c r="I8" s="5">
        <v>267675.21099999989</v>
      </c>
      <c r="J8" s="5">
        <v>94484.5</v>
      </c>
      <c r="L8" s="6"/>
    </row>
    <row r="9" spans="1:12" ht="15" thickBot="1" x14ac:dyDescent="0.35">
      <c r="A9" s="3" t="s">
        <v>25</v>
      </c>
      <c r="B9" s="4" t="s">
        <v>26</v>
      </c>
      <c r="C9" s="4">
        <v>20</v>
      </c>
      <c r="D9" s="4" t="s">
        <v>12</v>
      </c>
      <c r="E9" s="4" t="s">
        <v>180</v>
      </c>
      <c r="F9" s="5">
        <f t="shared" si="0"/>
        <v>56744.32</v>
      </c>
      <c r="G9" s="5">
        <v>0</v>
      </c>
      <c r="H9" s="5">
        <f t="shared" si="1"/>
        <v>14186.08</v>
      </c>
      <c r="I9" s="5">
        <v>199133.55700000003</v>
      </c>
      <c r="J9" s="5">
        <v>70930.399999999994</v>
      </c>
      <c r="L9" s="6"/>
    </row>
    <row r="10" spans="1:12" ht="15" thickBot="1" x14ac:dyDescent="0.35">
      <c r="A10" s="3" t="s">
        <v>27</v>
      </c>
      <c r="B10" s="4" t="s">
        <v>28</v>
      </c>
      <c r="C10" s="4">
        <v>20</v>
      </c>
      <c r="D10" s="4" t="s">
        <v>12</v>
      </c>
      <c r="E10" s="4" t="s">
        <v>180</v>
      </c>
      <c r="F10" s="5">
        <f t="shared" si="0"/>
        <v>106254.08000000002</v>
      </c>
      <c r="G10" s="5">
        <v>0</v>
      </c>
      <c r="H10" s="5">
        <f t="shared" si="1"/>
        <v>26563.520000000004</v>
      </c>
      <c r="I10" s="5">
        <v>374647.12000000011</v>
      </c>
      <c r="J10" s="5">
        <v>132817.60000000001</v>
      </c>
      <c r="L10" s="6"/>
    </row>
    <row r="11" spans="1:12" ht="15" thickBot="1" x14ac:dyDescent="0.35">
      <c r="A11" s="3" t="s">
        <v>29</v>
      </c>
      <c r="B11" s="4" t="s">
        <v>30</v>
      </c>
      <c r="C11" s="4">
        <v>20</v>
      </c>
      <c r="D11" s="4" t="s">
        <v>12</v>
      </c>
      <c r="E11" s="4" t="s">
        <v>180</v>
      </c>
      <c r="F11" s="5">
        <f t="shared" si="0"/>
        <v>93562.72</v>
      </c>
      <c r="G11" s="5">
        <v>0</v>
      </c>
      <c r="H11" s="5">
        <f t="shared" si="1"/>
        <v>23390.68</v>
      </c>
      <c r="I11" s="5">
        <v>329010.11600000004</v>
      </c>
      <c r="J11" s="5">
        <v>116953.4</v>
      </c>
      <c r="L11" s="6"/>
    </row>
    <row r="12" spans="1:12" ht="15" thickBot="1" x14ac:dyDescent="0.35">
      <c r="A12" s="3" t="s">
        <v>31</v>
      </c>
      <c r="B12" s="4" t="s">
        <v>32</v>
      </c>
      <c r="C12" s="4">
        <v>20</v>
      </c>
      <c r="D12" s="4" t="s">
        <v>12</v>
      </c>
      <c r="E12" s="4" t="s">
        <v>180</v>
      </c>
      <c r="F12" s="5">
        <f t="shared" si="0"/>
        <v>206732.40000000002</v>
      </c>
      <c r="G12" s="5">
        <v>0</v>
      </c>
      <c r="H12" s="5">
        <f t="shared" si="1"/>
        <v>51683.100000000006</v>
      </c>
      <c r="I12" s="5">
        <v>717866.08500000043</v>
      </c>
      <c r="J12" s="5">
        <v>258415.50000000003</v>
      </c>
      <c r="L12" s="6"/>
    </row>
    <row r="13" spans="1:12" ht="15" thickBot="1" x14ac:dyDescent="0.35">
      <c r="A13" s="3" t="s">
        <v>33</v>
      </c>
      <c r="B13" s="4" t="s">
        <v>34</v>
      </c>
      <c r="C13" s="4">
        <v>20</v>
      </c>
      <c r="D13" s="4" t="s">
        <v>12</v>
      </c>
      <c r="E13" s="4" t="s">
        <v>180</v>
      </c>
      <c r="F13" s="5">
        <f t="shared" si="0"/>
        <v>159537.03999999998</v>
      </c>
      <c r="G13" s="5">
        <v>0</v>
      </c>
      <c r="H13" s="5">
        <f t="shared" si="1"/>
        <v>39884.259999999995</v>
      </c>
      <c r="I13" s="5">
        <v>554915.83900000015</v>
      </c>
      <c r="J13" s="5">
        <v>199421.29999999996</v>
      </c>
      <c r="L13" s="6"/>
    </row>
    <row r="14" spans="1:12" ht="15" thickBot="1" x14ac:dyDescent="0.35">
      <c r="A14" s="3" t="s">
        <v>35</v>
      </c>
      <c r="B14" s="4" t="s">
        <v>36</v>
      </c>
      <c r="C14" s="4">
        <v>20</v>
      </c>
      <c r="D14" s="4" t="s">
        <v>12</v>
      </c>
      <c r="E14" s="4" t="s">
        <v>180</v>
      </c>
      <c r="F14" s="5">
        <f t="shared" si="0"/>
        <v>323486.16000000015</v>
      </c>
      <c r="G14" s="5">
        <v>0</v>
      </c>
      <c r="H14" s="5">
        <f t="shared" si="1"/>
        <v>80871.540000000037</v>
      </c>
      <c r="I14" s="5">
        <v>1123430.8149999992</v>
      </c>
      <c r="J14" s="5">
        <v>404357.70000000013</v>
      </c>
      <c r="L14" s="6"/>
    </row>
    <row r="15" spans="1:12" ht="15" thickBot="1" x14ac:dyDescent="0.35">
      <c r="A15" s="3" t="s">
        <v>37</v>
      </c>
      <c r="B15" s="4" t="s">
        <v>38</v>
      </c>
      <c r="C15" s="4">
        <v>20</v>
      </c>
      <c r="D15" s="4" t="s">
        <v>12</v>
      </c>
      <c r="E15" s="4" t="s">
        <v>180</v>
      </c>
      <c r="F15" s="5">
        <f t="shared" si="0"/>
        <v>53131.75999999998</v>
      </c>
      <c r="G15" s="5">
        <v>0</v>
      </c>
      <c r="H15" s="5">
        <f t="shared" si="1"/>
        <v>13282.939999999995</v>
      </c>
      <c r="I15" s="5">
        <v>185140.81300000002</v>
      </c>
      <c r="J15" s="5">
        <v>66414.699999999968</v>
      </c>
      <c r="L15" s="6"/>
    </row>
    <row r="16" spans="1:12" ht="15" thickBot="1" x14ac:dyDescent="0.35">
      <c r="A16" s="3" t="s">
        <v>39</v>
      </c>
      <c r="B16" s="4" t="s">
        <v>40</v>
      </c>
      <c r="C16" s="4">
        <v>20</v>
      </c>
      <c r="D16" s="4" t="s">
        <v>12</v>
      </c>
      <c r="E16" s="4" t="s">
        <v>180</v>
      </c>
      <c r="F16" s="5">
        <f t="shared" si="0"/>
        <v>62559.840000000004</v>
      </c>
      <c r="G16" s="5">
        <v>0</v>
      </c>
      <c r="H16" s="5">
        <f t="shared" si="1"/>
        <v>15639.960000000001</v>
      </c>
      <c r="I16" s="5">
        <v>220304.41899999999</v>
      </c>
      <c r="J16" s="5">
        <v>78199.8</v>
      </c>
      <c r="L16" s="6"/>
    </row>
    <row r="17" spans="1:12" ht="15" thickBot="1" x14ac:dyDescent="0.35">
      <c r="A17" s="3" t="s">
        <v>41</v>
      </c>
      <c r="B17" s="4" t="s">
        <v>42</v>
      </c>
      <c r="C17" s="4">
        <v>20</v>
      </c>
      <c r="D17" s="4" t="s">
        <v>12</v>
      </c>
      <c r="E17" s="4" t="s">
        <v>180</v>
      </c>
      <c r="F17" s="5">
        <f t="shared" si="0"/>
        <v>254682.40000000002</v>
      </c>
      <c r="G17" s="5">
        <v>0</v>
      </c>
      <c r="H17" s="5">
        <f t="shared" si="1"/>
        <v>63670.600000000006</v>
      </c>
      <c r="I17" s="5">
        <v>887436.88099999959</v>
      </c>
      <c r="J17" s="5">
        <v>318353</v>
      </c>
      <c r="L17" s="6"/>
    </row>
    <row r="18" spans="1:12" ht="15" thickBot="1" x14ac:dyDescent="0.35">
      <c r="A18" s="3" t="s">
        <v>43</v>
      </c>
      <c r="B18" s="4" t="s">
        <v>44</v>
      </c>
      <c r="C18" s="4">
        <v>20</v>
      </c>
      <c r="D18" s="4" t="s">
        <v>12</v>
      </c>
      <c r="E18" s="4" t="s">
        <v>180</v>
      </c>
      <c r="F18" s="5">
        <f t="shared" si="0"/>
        <v>97677.360000000044</v>
      </c>
      <c r="G18" s="5">
        <v>0</v>
      </c>
      <c r="H18" s="5">
        <f t="shared" si="1"/>
        <v>24419.340000000011</v>
      </c>
      <c r="I18" s="5">
        <v>342255.48799999984</v>
      </c>
      <c r="J18" s="5">
        <v>122096.70000000006</v>
      </c>
      <c r="L18" s="6"/>
    </row>
    <row r="19" spans="1:12" ht="15" thickBot="1" x14ac:dyDescent="0.35">
      <c r="A19" s="3" t="s">
        <v>45</v>
      </c>
      <c r="B19" s="4" t="s">
        <v>46</v>
      </c>
      <c r="C19" s="4">
        <v>20</v>
      </c>
      <c r="D19" s="4" t="s">
        <v>12</v>
      </c>
      <c r="E19" s="4" t="s">
        <v>180</v>
      </c>
      <c r="F19" s="5">
        <f t="shared" si="0"/>
        <v>143119.11999999994</v>
      </c>
      <c r="G19" s="5">
        <v>0</v>
      </c>
      <c r="H19" s="5">
        <f t="shared" si="1"/>
        <v>35779.779999999984</v>
      </c>
      <c r="I19" s="5">
        <v>502939.56699999992</v>
      </c>
      <c r="J19" s="5">
        <v>178898.89999999991</v>
      </c>
      <c r="L19" s="6"/>
    </row>
    <row r="20" spans="1:12" ht="15" thickBot="1" x14ac:dyDescent="0.35">
      <c r="A20" s="3" t="s">
        <v>47</v>
      </c>
      <c r="B20" s="4" t="s">
        <v>48</v>
      </c>
      <c r="C20" s="4">
        <v>20</v>
      </c>
      <c r="D20" s="4" t="s">
        <v>12</v>
      </c>
      <c r="E20" s="4" t="s">
        <v>180</v>
      </c>
      <c r="F20" s="5">
        <f t="shared" si="0"/>
        <v>71228.960000000021</v>
      </c>
      <c r="G20" s="5">
        <v>0</v>
      </c>
      <c r="H20" s="5">
        <f t="shared" si="1"/>
        <v>17807.240000000005</v>
      </c>
      <c r="I20" s="5">
        <v>251500.19499999989</v>
      </c>
      <c r="J20" s="5">
        <v>89036.200000000026</v>
      </c>
      <c r="L20" s="6"/>
    </row>
    <row r="21" spans="1:12" ht="15" thickBot="1" x14ac:dyDescent="0.35">
      <c r="A21" s="3" t="s">
        <v>49</v>
      </c>
      <c r="B21" s="4" t="s">
        <v>50</v>
      </c>
      <c r="C21" s="4">
        <v>20</v>
      </c>
      <c r="D21" s="4" t="s">
        <v>12</v>
      </c>
      <c r="E21" s="4" t="s">
        <v>180</v>
      </c>
      <c r="F21" s="5">
        <f t="shared" si="0"/>
        <v>63497.19999999999</v>
      </c>
      <c r="G21" s="5">
        <v>0</v>
      </c>
      <c r="H21" s="5">
        <f t="shared" si="1"/>
        <v>15874.299999999997</v>
      </c>
      <c r="I21" s="5">
        <v>220682.36499999999</v>
      </c>
      <c r="J21" s="5">
        <v>79371.499999999985</v>
      </c>
      <c r="L21" s="6"/>
    </row>
    <row r="22" spans="1:12" ht="15" thickBot="1" x14ac:dyDescent="0.35">
      <c r="A22" s="3" t="s">
        <v>51</v>
      </c>
      <c r="B22" s="4" t="s">
        <v>52</v>
      </c>
      <c r="C22" s="4">
        <v>20</v>
      </c>
      <c r="D22" s="4" t="s">
        <v>53</v>
      </c>
      <c r="E22" s="4" t="s">
        <v>180</v>
      </c>
      <c r="F22" s="5">
        <f t="shared" si="0"/>
        <v>158360.87999999995</v>
      </c>
      <c r="G22" s="5">
        <v>0</v>
      </c>
      <c r="H22" s="5">
        <f t="shared" si="1"/>
        <v>39590.219999999987</v>
      </c>
      <c r="I22" s="5">
        <v>549123.41700000025</v>
      </c>
      <c r="J22" s="5">
        <v>197951.09999999992</v>
      </c>
      <c r="L22" s="6"/>
    </row>
    <row r="23" spans="1:12" ht="15" thickBot="1" x14ac:dyDescent="0.35">
      <c r="A23" s="3" t="s">
        <v>54</v>
      </c>
      <c r="B23" s="4" t="s">
        <v>55</v>
      </c>
      <c r="C23" s="4">
        <v>20</v>
      </c>
      <c r="D23" s="4" t="s">
        <v>53</v>
      </c>
      <c r="E23" s="4" t="s">
        <v>180</v>
      </c>
      <c r="F23" s="5">
        <f t="shared" si="0"/>
        <v>102705.28</v>
      </c>
      <c r="G23" s="5">
        <v>0</v>
      </c>
      <c r="H23" s="5">
        <f t="shared" si="1"/>
        <v>25676.32</v>
      </c>
      <c r="I23" s="5">
        <v>360418.90499999991</v>
      </c>
      <c r="J23" s="5">
        <v>128381.59999999999</v>
      </c>
      <c r="L23" s="6"/>
    </row>
    <row r="24" spans="1:12" ht="15" thickBot="1" x14ac:dyDescent="0.35">
      <c r="A24" s="3" t="s">
        <v>56</v>
      </c>
      <c r="B24" s="4" t="s">
        <v>57</v>
      </c>
      <c r="C24" s="4">
        <v>20</v>
      </c>
      <c r="D24" s="4" t="s">
        <v>53</v>
      </c>
      <c r="E24" s="4" t="s">
        <v>180</v>
      </c>
      <c r="F24" s="5">
        <f t="shared" si="0"/>
        <v>103378.88000000003</v>
      </c>
      <c r="G24" s="5">
        <v>0</v>
      </c>
      <c r="H24" s="5">
        <f t="shared" si="1"/>
        <v>25844.720000000008</v>
      </c>
      <c r="I24" s="5">
        <v>360621.04600000026</v>
      </c>
      <c r="J24" s="5">
        <v>129223.60000000003</v>
      </c>
      <c r="L24" s="6"/>
    </row>
    <row r="25" spans="1:12" ht="15" thickBot="1" x14ac:dyDescent="0.35">
      <c r="A25" s="3" t="s">
        <v>58</v>
      </c>
      <c r="B25" s="4" t="s">
        <v>59</v>
      </c>
      <c r="C25" s="4">
        <v>20</v>
      </c>
      <c r="D25" s="4" t="s">
        <v>53</v>
      </c>
      <c r="E25" s="4" t="s">
        <v>180</v>
      </c>
      <c r="F25" s="5">
        <f t="shared" si="0"/>
        <v>281796.72000000003</v>
      </c>
      <c r="G25" s="5">
        <v>0</v>
      </c>
      <c r="H25" s="5">
        <f t="shared" si="1"/>
        <v>70449.180000000008</v>
      </c>
      <c r="I25" s="5">
        <v>983808.4319999998</v>
      </c>
      <c r="J25" s="5">
        <v>352245.9</v>
      </c>
      <c r="L25" s="6"/>
    </row>
    <row r="26" spans="1:12" ht="15" thickBot="1" x14ac:dyDescent="0.35">
      <c r="A26" s="3" t="s">
        <v>60</v>
      </c>
      <c r="B26" s="4" t="s">
        <v>61</v>
      </c>
      <c r="C26" s="4">
        <v>20</v>
      </c>
      <c r="D26" s="4" t="s">
        <v>53</v>
      </c>
      <c r="E26" s="4" t="s">
        <v>180</v>
      </c>
      <c r="F26" s="5">
        <f t="shared" si="0"/>
        <v>109818.08000000003</v>
      </c>
      <c r="G26" s="5">
        <v>0</v>
      </c>
      <c r="H26" s="5">
        <f t="shared" si="1"/>
        <v>27454.520000000008</v>
      </c>
      <c r="I26" s="5">
        <v>386585.39699999994</v>
      </c>
      <c r="J26" s="5">
        <v>137272.60000000003</v>
      </c>
      <c r="L26" s="6"/>
    </row>
    <row r="27" spans="1:12" ht="15" thickBot="1" x14ac:dyDescent="0.35">
      <c r="A27" s="3" t="s">
        <v>62</v>
      </c>
      <c r="B27" s="4" t="s">
        <v>63</v>
      </c>
      <c r="C27" s="4">
        <v>20</v>
      </c>
      <c r="D27" s="4" t="s">
        <v>53</v>
      </c>
      <c r="E27" s="4" t="s">
        <v>180</v>
      </c>
      <c r="F27" s="5">
        <f t="shared" si="0"/>
        <v>214167.35999999993</v>
      </c>
      <c r="G27" s="5">
        <v>0</v>
      </c>
      <c r="H27" s="5">
        <f t="shared" si="1"/>
        <v>53541.839999999982</v>
      </c>
      <c r="I27" s="5">
        <v>753279.24600000016</v>
      </c>
      <c r="J27" s="5">
        <v>267709.1999999999</v>
      </c>
      <c r="L27" s="6"/>
    </row>
    <row r="28" spans="1:12" ht="15" thickBot="1" x14ac:dyDescent="0.35">
      <c r="A28" s="3" t="s">
        <v>64</v>
      </c>
      <c r="B28" s="4" t="s">
        <v>65</v>
      </c>
      <c r="C28" s="4">
        <v>20</v>
      </c>
      <c r="D28" s="4" t="s">
        <v>53</v>
      </c>
      <c r="E28" s="4" t="s">
        <v>180</v>
      </c>
      <c r="F28" s="5">
        <f t="shared" si="0"/>
        <v>148403.12000000005</v>
      </c>
      <c r="G28" s="5">
        <v>0</v>
      </c>
      <c r="H28" s="5">
        <f t="shared" si="1"/>
        <v>37100.780000000013</v>
      </c>
      <c r="I28" s="5">
        <v>522758.06800000014</v>
      </c>
      <c r="J28" s="5">
        <v>185503.90000000005</v>
      </c>
      <c r="L28" s="6"/>
    </row>
    <row r="29" spans="1:12" ht="15" thickBot="1" x14ac:dyDescent="0.35">
      <c r="A29" s="3" t="s">
        <v>66</v>
      </c>
      <c r="B29" s="4" t="s">
        <v>67</v>
      </c>
      <c r="C29" s="4">
        <v>20</v>
      </c>
      <c r="D29" s="4" t="s">
        <v>53</v>
      </c>
      <c r="E29" s="4" t="s">
        <v>180</v>
      </c>
      <c r="F29" s="5">
        <f t="shared" si="0"/>
        <v>529196.40000000107</v>
      </c>
      <c r="G29" s="5">
        <v>0</v>
      </c>
      <c r="H29" s="5">
        <f t="shared" si="1"/>
        <v>132299.10000000027</v>
      </c>
      <c r="I29" s="5">
        <v>1833799.8930000004</v>
      </c>
      <c r="J29" s="5">
        <v>661495.50000000128</v>
      </c>
      <c r="L29" s="6"/>
    </row>
    <row r="30" spans="1:12" ht="15" thickBot="1" x14ac:dyDescent="0.35">
      <c r="A30" s="3" t="s">
        <v>68</v>
      </c>
      <c r="B30" s="4" t="s">
        <v>69</v>
      </c>
      <c r="C30" s="4">
        <v>20</v>
      </c>
      <c r="D30" s="4" t="s">
        <v>53</v>
      </c>
      <c r="E30" s="4" t="s">
        <v>180</v>
      </c>
      <c r="F30" s="5">
        <f t="shared" si="0"/>
        <v>145250.23999999996</v>
      </c>
      <c r="G30" s="5">
        <v>0</v>
      </c>
      <c r="H30" s="5">
        <f t="shared" si="1"/>
        <v>36312.55999999999</v>
      </c>
      <c r="I30" s="5">
        <v>505718.92600000039</v>
      </c>
      <c r="J30" s="5">
        <v>181562.79999999996</v>
      </c>
      <c r="L30" s="6"/>
    </row>
    <row r="31" spans="1:12" ht="15" thickBot="1" x14ac:dyDescent="0.35">
      <c r="A31" s="3" t="s">
        <v>70</v>
      </c>
      <c r="B31" s="4" t="s">
        <v>71</v>
      </c>
      <c r="C31" s="4">
        <v>20</v>
      </c>
      <c r="D31" s="4" t="s">
        <v>53</v>
      </c>
      <c r="E31" s="4" t="s">
        <v>180</v>
      </c>
      <c r="F31" s="5">
        <f t="shared" si="0"/>
        <v>46700.719999999987</v>
      </c>
      <c r="G31" s="5">
        <v>0</v>
      </c>
      <c r="H31" s="5">
        <f t="shared" si="1"/>
        <v>11675.179999999997</v>
      </c>
      <c r="I31" s="5">
        <v>164685.11899999995</v>
      </c>
      <c r="J31" s="5">
        <v>58375.89999999998</v>
      </c>
      <c r="L31" s="6"/>
    </row>
    <row r="32" spans="1:12" ht="15" thickBot="1" x14ac:dyDescent="0.35">
      <c r="A32" s="3" t="s">
        <v>72</v>
      </c>
      <c r="B32" s="4" t="s">
        <v>73</v>
      </c>
      <c r="C32" s="4">
        <v>20</v>
      </c>
      <c r="D32" s="4" t="s">
        <v>53</v>
      </c>
      <c r="E32" s="4" t="s">
        <v>180</v>
      </c>
      <c r="F32" s="5">
        <f t="shared" si="0"/>
        <v>48892.88</v>
      </c>
      <c r="G32" s="5">
        <v>0</v>
      </c>
      <c r="H32" s="5">
        <f t="shared" si="1"/>
        <v>12223.22</v>
      </c>
      <c r="I32" s="5">
        <v>173537.527</v>
      </c>
      <c r="J32" s="5">
        <v>61116.099999999991</v>
      </c>
      <c r="L32" s="6"/>
    </row>
    <row r="33" spans="1:12" ht="15" thickBot="1" x14ac:dyDescent="0.35">
      <c r="A33" s="3" t="s">
        <v>74</v>
      </c>
      <c r="B33" s="4" t="s">
        <v>75</v>
      </c>
      <c r="C33" s="4">
        <v>20</v>
      </c>
      <c r="D33" s="4" t="s">
        <v>53</v>
      </c>
      <c r="E33" s="4" t="s">
        <v>180</v>
      </c>
      <c r="F33" s="5">
        <f t="shared" si="0"/>
        <v>64426.080000000009</v>
      </c>
      <c r="G33" s="5">
        <v>0</v>
      </c>
      <c r="H33" s="5">
        <f t="shared" si="1"/>
        <v>16106.520000000002</v>
      </c>
      <c r="I33" s="5">
        <v>227616.48599999998</v>
      </c>
      <c r="J33" s="5">
        <v>80532.600000000006</v>
      </c>
      <c r="L33" s="6"/>
    </row>
    <row r="34" spans="1:12" ht="15" thickBot="1" x14ac:dyDescent="0.35">
      <c r="A34" s="3" t="s">
        <v>76</v>
      </c>
      <c r="B34" s="4" t="s">
        <v>77</v>
      </c>
      <c r="C34" s="4">
        <v>20</v>
      </c>
      <c r="D34" s="4" t="s">
        <v>53</v>
      </c>
      <c r="E34" s="4" t="s">
        <v>180</v>
      </c>
      <c r="F34" s="5">
        <f t="shared" si="0"/>
        <v>38595.120000000003</v>
      </c>
      <c r="G34" s="5">
        <v>0</v>
      </c>
      <c r="H34" s="5">
        <f t="shared" si="1"/>
        <v>9648.7800000000007</v>
      </c>
      <c r="I34" s="5">
        <v>136000.39800000002</v>
      </c>
      <c r="J34" s="5">
        <v>48243.9</v>
      </c>
      <c r="L34" s="6"/>
    </row>
    <row r="35" spans="1:12" ht="15" thickBot="1" x14ac:dyDescent="0.35">
      <c r="A35" s="3" t="s">
        <v>78</v>
      </c>
      <c r="B35" s="4" t="s">
        <v>79</v>
      </c>
      <c r="C35" s="4">
        <v>20</v>
      </c>
      <c r="D35" s="4" t="s">
        <v>53</v>
      </c>
      <c r="E35" s="4" t="s">
        <v>180</v>
      </c>
      <c r="F35" s="5">
        <f t="shared" si="0"/>
        <v>724128.7200000002</v>
      </c>
      <c r="G35" s="5">
        <v>0</v>
      </c>
      <c r="H35" s="5">
        <f t="shared" si="1"/>
        <v>181032.18000000005</v>
      </c>
      <c r="I35" s="5">
        <v>2509094.7349999994</v>
      </c>
      <c r="J35" s="5">
        <v>905160.90000000026</v>
      </c>
      <c r="L35" s="6"/>
    </row>
    <row r="36" spans="1:12" ht="15" thickBot="1" x14ac:dyDescent="0.35">
      <c r="A36" s="3" t="s">
        <v>80</v>
      </c>
      <c r="B36" s="4" t="s">
        <v>81</v>
      </c>
      <c r="C36" s="4">
        <v>20</v>
      </c>
      <c r="D36" s="4" t="s">
        <v>53</v>
      </c>
      <c r="E36" s="4" t="s">
        <v>180</v>
      </c>
      <c r="F36" s="5">
        <f t="shared" si="0"/>
        <v>54239.519999999997</v>
      </c>
      <c r="G36" s="5">
        <v>0</v>
      </c>
      <c r="H36" s="5">
        <f t="shared" si="1"/>
        <v>13559.88</v>
      </c>
      <c r="I36" s="5">
        <v>188709.87000000005</v>
      </c>
      <c r="J36" s="5">
        <v>67799.399999999994</v>
      </c>
      <c r="L36" s="6"/>
    </row>
    <row r="37" spans="1:12" ht="15" thickBot="1" x14ac:dyDescent="0.35">
      <c r="A37" s="3" t="s">
        <v>82</v>
      </c>
      <c r="B37" s="4" t="s">
        <v>83</v>
      </c>
      <c r="C37" s="4">
        <v>20</v>
      </c>
      <c r="D37" s="4" t="s">
        <v>53</v>
      </c>
      <c r="E37" s="4" t="s">
        <v>180</v>
      </c>
      <c r="F37" s="5">
        <f t="shared" si="0"/>
        <v>80855.919999999984</v>
      </c>
      <c r="G37" s="5">
        <v>0</v>
      </c>
      <c r="H37" s="5">
        <f t="shared" si="1"/>
        <v>20213.979999999996</v>
      </c>
      <c r="I37" s="5">
        <v>283735.79299999989</v>
      </c>
      <c r="J37" s="5">
        <v>101069.89999999998</v>
      </c>
      <c r="L37" s="6"/>
    </row>
    <row r="38" spans="1:12" ht="15" thickBot="1" x14ac:dyDescent="0.35">
      <c r="A38" s="3" t="s">
        <v>84</v>
      </c>
      <c r="B38" s="4" t="s">
        <v>85</v>
      </c>
      <c r="C38" s="4">
        <v>20</v>
      </c>
      <c r="D38" s="4" t="s">
        <v>53</v>
      </c>
      <c r="E38" s="4" t="s">
        <v>180</v>
      </c>
      <c r="F38" s="5">
        <f t="shared" si="0"/>
        <v>490544.00000000029</v>
      </c>
      <c r="G38" s="5">
        <v>0</v>
      </c>
      <c r="H38" s="5">
        <f t="shared" si="1"/>
        <v>122636.00000000007</v>
      </c>
      <c r="I38" s="5">
        <v>1700136.3030000001</v>
      </c>
      <c r="J38" s="5">
        <v>613180.00000000035</v>
      </c>
      <c r="L38" s="6"/>
    </row>
    <row r="39" spans="1:12" ht="15" thickBot="1" x14ac:dyDescent="0.35">
      <c r="A39" s="3" t="s">
        <v>86</v>
      </c>
      <c r="B39" s="4" t="s">
        <v>87</v>
      </c>
      <c r="C39" s="4">
        <v>20</v>
      </c>
      <c r="D39" s="4" t="s">
        <v>53</v>
      </c>
      <c r="E39" s="4" t="s">
        <v>180</v>
      </c>
      <c r="F39" s="5">
        <f>J39*0.8</f>
        <v>216913.68000000005</v>
      </c>
      <c r="G39" s="5">
        <f>J39*0.2</f>
        <v>54228.420000000013</v>
      </c>
      <c r="H39" s="5">
        <v>0</v>
      </c>
      <c r="I39" s="5">
        <v>750620.87700000009</v>
      </c>
      <c r="J39" s="5">
        <v>271142.10000000003</v>
      </c>
      <c r="L39" s="6"/>
    </row>
    <row r="40" spans="1:12" ht="15" thickBot="1" x14ac:dyDescent="0.35">
      <c r="A40" s="3" t="s">
        <v>88</v>
      </c>
      <c r="B40" s="4" t="s">
        <v>89</v>
      </c>
      <c r="C40" s="4">
        <v>10</v>
      </c>
      <c r="D40" s="4" t="s">
        <v>90</v>
      </c>
      <c r="E40" s="4" t="s">
        <v>180</v>
      </c>
      <c r="F40" s="5">
        <f>J40*0.9</f>
        <v>25890.029999999995</v>
      </c>
      <c r="G40" s="5">
        <v>0</v>
      </c>
      <c r="H40" s="5">
        <f>J40*0.1</f>
        <v>2876.6699999999996</v>
      </c>
      <c r="I40" s="5">
        <v>79722.495999999985</v>
      </c>
      <c r="J40" s="5">
        <v>28766.699999999993</v>
      </c>
      <c r="L40" s="6"/>
    </row>
    <row r="41" spans="1:12" ht="15" thickBot="1" x14ac:dyDescent="0.35">
      <c r="A41" s="3" t="s">
        <v>91</v>
      </c>
      <c r="B41" s="4" t="s">
        <v>92</v>
      </c>
      <c r="C41" s="4">
        <v>10</v>
      </c>
      <c r="D41" s="4" t="s">
        <v>90</v>
      </c>
      <c r="E41" s="4" t="s">
        <v>180</v>
      </c>
      <c r="F41" s="5">
        <f t="shared" ref="F41:F43" si="2">J41*0.9</f>
        <v>36096.480000000003</v>
      </c>
      <c r="G41" s="5">
        <v>0</v>
      </c>
      <c r="H41" s="5">
        <f t="shared" ref="H41:H43" si="3">J41*0.1</f>
        <v>4010.7200000000007</v>
      </c>
      <c r="I41" s="5">
        <v>111183.62799999998</v>
      </c>
      <c r="J41" s="5">
        <v>40107.200000000004</v>
      </c>
      <c r="L41" s="6"/>
    </row>
    <row r="42" spans="1:12" ht="15" thickBot="1" x14ac:dyDescent="0.35">
      <c r="A42" s="3" t="s">
        <v>93</v>
      </c>
      <c r="B42" s="4" t="s">
        <v>94</v>
      </c>
      <c r="C42" s="4">
        <v>10</v>
      </c>
      <c r="D42" s="4" t="s">
        <v>90</v>
      </c>
      <c r="E42" s="4" t="s">
        <v>180</v>
      </c>
      <c r="F42" s="5">
        <f t="shared" si="2"/>
        <v>14706.539999999999</v>
      </c>
      <c r="G42" s="5">
        <v>0</v>
      </c>
      <c r="H42" s="5">
        <f t="shared" si="3"/>
        <v>1634.06</v>
      </c>
      <c r="I42" s="5">
        <v>45302.801000000007</v>
      </c>
      <c r="J42" s="5">
        <v>16340.599999999999</v>
      </c>
      <c r="L42" s="6"/>
    </row>
    <row r="43" spans="1:12" ht="15" thickBot="1" x14ac:dyDescent="0.35">
      <c r="A43" s="3" t="s">
        <v>95</v>
      </c>
      <c r="B43" s="4" t="s">
        <v>96</v>
      </c>
      <c r="C43" s="4">
        <v>10</v>
      </c>
      <c r="D43" s="4" t="s">
        <v>90</v>
      </c>
      <c r="E43" s="4" t="s">
        <v>180</v>
      </c>
      <c r="F43" s="5">
        <f t="shared" si="2"/>
        <v>177488.45999999993</v>
      </c>
      <c r="G43" s="5">
        <v>0</v>
      </c>
      <c r="H43" s="5">
        <f t="shared" si="3"/>
        <v>19720.939999999991</v>
      </c>
      <c r="I43" s="5">
        <v>546683.37600000016</v>
      </c>
      <c r="J43" s="5">
        <v>197209.39999999991</v>
      </c>
      <c r="L43" s="6"/>
    </row>
    <row r="44" spans="1:12" ht="15" thickBot="1" x14ac:dyDescent="0.35">
      <c r="A44" s="3" t="s">
        <v>97</v>
      </c>
      <c r="B44" s="4" t="s">
        <v>98</v>
      </c>
      <c r="C44" s="4">
        <v>20</v>
      </c>
      <c r="D44" s="4" t="s">
        <v>90</v>
      </c>
      <c r="E44" s="4" t="s">
        <v>180</v>
      </c>
      <c r="F44" s="5">
        <f>J44*0.8</f>
        <v>551070.39999999979</v>
      </c>
      <c r="G44" s="5">
        <v>0</v>
      </c>
      <c r="H44" s="5">
        <f>J44*0.2</f>
        <v>137767.59999999995</v>
      </c>
      <c r="I44" s="5">
        <v>1966815.7780000006</v>
      </c>
      <c r="J44" s="5">
        <v>688837.99999999977</v>
      </c>
      <c r="L44" s="6"/>
    </row>
    <row r="45" spans="1:12" ht="15" thickBot="1" x14ac:dyDescent="0.35">
      <c r="A45" s="3" t="s">
        <v>99</v>
      </c>
      <c r="B45" s="4" t="s">
        <v>100</v>
      </c>
      <c r="C45" s="4">
        <v>10</v>
      </c>
      <c r="D45" s="4" t="s">
        <v>90</v>
      </c>
      <c r="E45" s="4" t="s">
        <v>180</v>
      </c>
      <c r="F45" s="5">
        <f t="shared" ref="F45:F77" si="4">J45*0.9</f>
        <v>24226.559999999998</v>
      </c>
      <c r="G45" s="5">
        <v>0</v>
      </c>
      <c r="H45" s="5">
        <f t="shared" ref="H45:H77" si="5">J45*0.1</f>
        <v>2691.84</v>
      </c>
      <c r="I45" s="5">
        <v>74594.472999999998</v>
      </c>
      <c r="J45" s="5">
        <v>26918.399999999998</v>
      </c>
      <c r="L45" s="6"/>
    </row>
    <row r="46" spans="1:12" ht="15" thickBot="1" x14ac:dyDescent="0.35">
      <c r="A46" s="3" t="s">
        <v>101</v>
      </c>
      <c r="B46" s="4" t="s">
        <v>102</v>
      </c>
      <c r="C46" s="4">
        <v>10</v>
      </c>
      <c r="D46" s="4" t="s">
        <v>90</v>
      </c>
      <c r="E46" s="4" t="s">
        <v>180</v>
      </c>
      <c r="F46" s="5">
        <f t="shared" si="4"/>
        <v>13642.559999999998</v>
      </c>
      <c r="G46" s="5">
        <v>0</v>
      </c>
      <c r="H46" s="5">
        <f t="shared" si="5"/>
        <v>1515.84</v>
      </c>
      <c r="I46" s="5">
        <v>42023.57</v>
      </c>
      <c r="J46" s="5">
        <v>15158.399999999998</v>
      </c>
      <c r="L46" s="6"/>
    </row>
    <row r="47" spans="1:12" ht="15" thickBot="1" x14ac:dyDescent="0.35">
      <c r="A47" s="3" t="s">
        <v>103</v>
      </c>
      <c r="B47" s="4" t="s">
        <v>104</v>
      </c>
      <c r="C47" s="4">
        <v>10</v>
      </c>
      <c r="D47" s="4" t="s">
        <v>90</v>
      </c>
      <c r="E47" s="4" t="s">
        <v>180</v>
      </c>
      <c r="F47" s="5">
        <f t="shared" si="4"/>
        <v>7271.1900000000005</v>
      </c>
      <c r="G47" s="5">
        <v>0</v>
      </c>
      <c r="H47" s="5">
        <f t="shared" si="5"/>
        <v>807.91000000000008</v>
      </c>
      <c r="I47" s="5">
        <v>22399.139000000003</v>
      </c>
      <c r="J47" s="5">
        <v>8079.1</v>
      </c>
      <c r="L47" s="6"/>
    </row>
    <row r="48" spans="1:12" ht="15" thickBot="1" x14ac:dyDescent="0.35">
      <c r="A48" s="3" t="s">
        <v>105</v>
      </c>
      <c r="B48" s="4" t="s">
        <v>106</v>
      </c>
      <c r="C48" s="4">
        <v>10</v>
      </c>
      <c r="D48" s="4" t="s">
        <v>90</v>
      </c>
      <c r="E48" s="4" t="s">
        <v>180</v>
      </c>
      <c r="F48" s="5">
        <f t="shared" si="4"/>
        <v>44802.989999999983</v>
      </c>
      <c r="G48" s="5">
        <v>0</v>
      </c>
      <c r="H48" s="5">
        <f t="shared" si="5"/>
        <v>4978.1099999999988</v>
      </c>
      <c r="I48" s="5">
        <v>138383.12200000003</v>
      </c>
      <c r="J48" s="5">
        <v>49781.099999999984</v>
      </c>
      <c r="L48" s="6"/>
    </row>
    <row r="49" spans="1:12" ht="15" thickBot="1" x14ac:dyDescent="0.35">
      <c r="A49" s="3" t="s">
        <v>107</v>
      </c>
      <c r="B49" s="4" t="s">
        <v>108</v>
      </c>
      <c r="C49" s="4">
        <v>10</v>
      </c>
      <c r="D49" s="4" t="s">
        <v>90</v>
      </c>
      <c r="E49" s="4" t="s">
        <v>180</v>
      </c>
      <c r="F49" s="5">
        <f t="shared" si="4"/>
        <v>58161.69</v>
      </c>
      <c r="G49" s="5">
        <v>0</v>
      </c>
      <c r="H49" s="5">
        <f t="shared" si="5"/>
        <v>6462.41</v>
      </c>
      <c r="I49" s="5">
        <v>179135.30800000002</v>
      </c>
      <c r="J49" s="5">
        <v>64624.1</v>
      </c>
      <c r="L49" s="6"/>
    </row>
    <row r="50" spans="1:12" ht="15" thickBot="1" x14ac:dyDescent="0.35">
      <c r="A50" s="3" t="s">
        <v>109</v>
      </c>
      <c r="B50" s="4" t="s">
        <v>110</v>
      </c>
      <c r="C50" s="4">
        <v>10</v>
      </c>
      <c r="D50" s="4" t="s">
        <v>90</v>
      </c>
      <c r="E50" s="4" t="s">
        <v>180</v>
      </c>
      <c r="F50" s="5">
        <f t="shared" si="4"/>
        <v>17925.750000000004</v>
      </c>
      <c r="G50" s="5">
        <v>0</v>
      </c>
      <c r="H50" s="5">
        <f t="shared" si="5"/>
        <v>1991.7500000000005</v>
      </c>
      <c r="I50" s="5">
        <v>55220.12</v>
      </c>
      <c r="J50" s="5">
        <v>19917.500000000004</v>
      </c>
      <c r="L50" s="6"/>
    </row>
    <row r="51" spans="1:12" ht="15" thickBot="1" x14ac:dyDescent="0.35">
      <c r="A51" s="3" t="s">
        <v>111</v>
      </c>
      <c r="B51" s="4" t="s">
        <v>112</v>
      </c>
      <c r="C51" s="4">
        <v>10</v>
      </c>
      <c r="D51" s="4" t="s">
        <v>90</v>
      </c>
      <c r="E51" s="4" t="s">
        <v>180</v>
      </c>
      <c r="F51" s="5">
        <f t="shared" si="4"/>
        <v>20661.57</v>
      </c>
      <c r="G51" s="5">
        <v>0</v>
      </c>
      <c r="H51" s="5">
        <f t="shared" si="5"/>
        <v>2295.73</v>
      </c>
      <c r="I51" s="5">
        <v>63549.728999999985</v>
      </c>
      <c r="J51" s="5">
        <v>22957.3</v>
      </c>
      <c r="L51" s="6"/>
    </row>
    <row r="52" spans="1:12" ht="15" thickBot="1" x14ac:dyDescent="0.35">
      <c r="A52" s="3" t="s">
        <v>113</v>
      </c>
      <c r="B52" s="4" t="s">
        <v>114</v>
      </c>
      <c r="C52" s="4">
        <v>10</v>
      </c>
      <c r="D52" s="4" t="s">
        <v>90</v>
      </c>
      <c r="E52" s="4" t="s">
        <v>180</v>
      </c>
      <c r="F52" s="5">
        <f t="shared" si="4"/>
        <v>8794.4399999999987</v>
      </c>
      <c r="G52" s="5">
        <v>0</v>
      </c>
      <c r="H52" s="5">
        <f t="shared" si="5"/>
        <v>977.15999999999985</v>
      </c>
      <c r="I52" s="5">
        <v>27091.336000000003</v>
      </c>
      <c r="J52" s="5">
        <v>9771.5999999999985</v>
      </c>
      <c r="L52" s="6"/>
    </row>
    <row r="53" spans="1:12" ht="15" thickBot="1" x14ac:dyDescent="0.35">
      <c r="A53" s="3" t="s">
        <v>115</v>
      </c>
      <c r="B53" s="4" t="s">
        <v>116</v>
      </c>
      <c r="C53" s="4">
        <v>10</v>
      </c>
      <c r="D53" s="4" t="s">
        <v>90</v>
      </c>
      <c r="E53" s="4" t="s">
        <v>180</v>
      </c>
      <c r="F53" s="5">
        <f t="shared" si="4"/>
        <v>41935.320000000014</v>
      </c>
      <c r="G53" s="5">
        <v>0</v>
      </c>
      <c r="H53" s="5">
        <f t="shared" si="5"/>
        <v>4659.4800000000023</v>
      </c>
      <c r="I53" s="5">
        <v>129094.43499999995</v>
      </c>
      <c r="J53" s="5">
        <v>46594.800000000017</v>
      </c>
      <c r="L53" s="6"/>
    </row>
    <row r="54" spans="1:12" ht="15" thickBot="1" x14ac:dyDescent="0.35">
      <c r="A54" s="3" t="s">
        <v>117</v>
      </c>
      <c r="B54" s="4" t="s">
        <v>118</v>
      </c>
      <c r="C54" s="4">
        <v>10</v>
      </c>
      <c r="D54" s="4" t="s">
        <v>90</v>
      </c>
      <c r="E54" s="4" t="s">
        <v>180</v>
      </c>
      <c r="F54" s="5">
        <f t="shared" si="4"/>
        <v>34407.72</v>
      </c>
      <c r="G54" s="5">
        <v>0</v>
      </c>
      <c r="H54" s="5">
        <f t="shared" si="5"/>
        <v>3823.0800000000004</v>
      </c>
      <c r="I54" s="5">
        <v>105945.97399999999</v>
      </c>
      <c r="J54" s="5">
        <v>38230.800000000003</v>
      </c>
      <c r="L54" s="6"/>
    </row>
    <row r="55" spans="1:12" ht="15" thickBot="1" x14ac:dyDescent="0.35">
      <c r="A55" s="3" t="s">
        <v>119</v>
      </c>
      <c r="B55" s="4" t="s">
        <v>120</v>
      </c>
      <c r="C55" s="4">
        <v>10</v>
      </c>
      <c r="D55" s="4" t="s">
        <v>90</v>
      </c>
      <c r="E55" s="4" t="s">
        <v>180</v>
      </c>
      <c r="F55" s="5">
        <f t="shared" si="4"/>
        <v>38798.100000000006</v>
      </c>
      <c r="G55" s="5">
        <v>0</v>
      </c>
      <c r="H55" s="5">
        <f t="shared" si="5"/>
        <v>4310.9000000000005</v>
      </c>
      <c r="I55" s="5">
        <v>119391.23400000003</v>
      </c>
      <c r="J55" s="5">
        <v>43109.000000000007</v>
      </c>
      <c r="L55" s="6"/>
    </row>
    <row r="56" spans="1:12" ht="15" thickBot="1" x14ac:dyDescent="0.35">
      <c r="A56" s="3" t="s">
        <v>121</v>
      </c>
      <c r="B56" s="4" t="s">
        <v>122</v>
      </c>
      <c r="C56" s="4">
        <v>10</v>
      </c>
      <c r="D56" s="4" t="s">
        <v>90</v>
      </c>
      <c r="E56" s="4" t="s">
        <v>180</v>
      </c>
      <c r="F56" s="5">
        <f t="shared" si="4"/>
        <v>9099.2700000000023</v>
      </c>
      <c r="G56" s="5">
        <v>0</v>
      </c>
      <c r="H56" s="5">
        <f t="shared" si="5"/>
        <v>1011.0300000000003</v>
      </c>
      <c r="I56" s="5">
        <v>28030.188999999998</v>
      </c>
      <c r="J56" s="5">
        <v>10110.300000000003</v>
      </c>
      <c r="L56" s="6"/>
    </row>
    <row r="57" spans="1:12" ht="15" thickBot="1" x14ac:dyDescent="0.35">
      <c r="A57" s="3" t="s">
        <v>123</v>
      </c>
      <c r="B57" s="4" t="s">
        <v>124</v>
      </c>
      <c r="C57" s="4">
        <v>10</v>
      </c>
      <c r="D57" s="4" t="s">
        <v>90</v>
      </c>
      <c r="E57" s="4" t="s">
        <v>180</v>
      </c>
      <c r="F57" s="5">
        <f t="shared" si="4"/>
        <v>73734.570000000022</v>
      </c>
      <c r="G57" s="5">
        <v>0</v>
      </c>
      <c r="H57" s="5">
        <f t="shared" si="5"/>
        <v>8192.7300000000014</v>
      </c>
      <c r="I57" s="5">
        <v>227474.50599999999</v>
      </c>
      <c r="J57" s="5">
        <v>81927.300000000017</v>
      </c>
      <c r="L57" s="6"/>
    </row>
    <row r="58" spans="1:12" ht="15" thickBot="1" x14ac:dyDescent="0.35">
      <c r="A58" s="3" t="s">
        <v>125</v>
      </c>
      <c r="B58" s="4" t="s">
        <v>126</v>
      </c>
      <c r="C58" s="4">
        <v>10</v>
      </c>
      <c r="D58" s="4" t="s">
        <v>90</v>
      </c>
      <c r="E58" s="4" t="s">
        <v>180</v>
      </c>
      <c r="F58" s="5">
        <f t="shared" si="4"/>
        <v>48522.96</v>
      </c>
      <c r="G58" s="5">
        <v>0</v>
      </c>
      <c r="H58" s="5">
        <f t="shared" si="5"/>
        <v>5391.44</v>
      </c>
      <c r="I58" s="5">
        <v>149375.79500000004</v>
      </c>
      <c r="J58" s="5">
        <v>53914.399999999994</v>
      </c>
      <c r="L58" s="6"/>
    </row>
    <row r="59" spans="1:12" ht="15" thickBot="1" x14ac:dyDescent="0.35">
      <c r="A59" s="3" t="s">
        <v>127</v>
      </c>
      <c r="B59" s="4" t="s">
        <v>128</v>
      </c>
      <c r="C59" s="4">
        <v>10</v>
      </c>
      <c r="D59" s="4" t="s">
        <v>90</v>
      </c>
      <c r="E59" s="4" t="s">
        <v>180</v>
      </c>
      <c r="F59" s="5">
        <f t="shared" si="4"/>
        <v>12911.310000000001</v>
      </c>
      <c r="G59" s="5">
        <v>0</v>
      </c>
      <c r="H59" s="5">
        <f t="shared" si="5"/>
        <v>1434.5900000000001</v>
      </c>
      <c r="I59" s="5">
        <v>39773.303</v>
      </c>
      <c r="J59" s="5">
        <v>14345.900000000001</v>
      </c>
      <c r="L59" s="6"/>
    </row>
    <row r="60" spans="1:12" ht="15" thickBot="1" x14ac:dyDescent="0.35">
      <c r="A60" s="3" t="s">
        <v>129</v>
      </c>
      <c r="B60" s="4" t="s">
        <v>130</v>
      </c>
      <c r="C60" s="4">
        <v>10</v>
      </c>
      <c r="D60" s="4" t="s">
        <v>90</v>
      </c>
      <c r="E60" s="4" t="s">
        <v>180</v>
      </c>
      <c r="F60" s="5">
        <f t="shared" si="4"/>
        <v>7447.95</v>
      </c>
      <c r="G60" s="5">
        <v>0</v>
      </c>
      <c r="H60" s="5">
        <f t="shared" si="5"/>
        <v>827.55000000000007</v>
      </c>
      <c r="I60" s="5">
        <v>22943.16</v>
      </c>
      <c r="J60" s="5">
        <v>8275.5</v>
      </c>
      <c r="L60" s="6"/>
    </row>
    <row r="61" spans="1:12" ht="15" thickBot="1" x14ac:dyDescent="0.35">
      <c r="A61" s="3" t="s">
        <v>131</v>
      </c>
      <c r="B61" s="4" t="s">
        <v>132</v>
      </c>
      <c r="C61" s="4">
        <v>10</v>
      </c>
      <c r="D61" s="4" t="s">
        <v>90</v>
      </c>
      <c r="E61" s="4" t="s">
        <v>180</v>
      </c>
      <c r="F61" s="5">
        <f t="shared" si="4"/>
        <v>13996.079999999998</v>
      </c>
      <c r="G61" s="5">
        <v>0</v>
      </c>
      <c r="H61" s="5">
        <f t="shared" si="5"/>
        <v>1555.12</v>
      </c>
      <c r="I61" s="5">
        <v>43114.586999999985</v>
      </c>
      <c r="J61" s="5">
        <v>15551.199999999997</v>
      </c>
      <c r="L61" s="6"/>
    </row>
    <row r="62" spans="1:12" ht="15" thickBot="1" x14ac:dyDescent="0.35">
      <c r="A62" s="3" t="s">
        <v>133</v>
      </c>
      <c r="B62" s="4" t="s">
        <v>134</v>
      </c>
      <c r="C62" s="4">
        <v>10</v>
      </c>
      <c r="D62" s="4" t="s">
        <v>90</v>
      </c>
      <c r="E62" s="4" t="s">
        <v>180</v>
      </c>
      <c r="F62" s="5">
        <f t="shared" si="4"/>
        <v>7874.1</v>
      </c>
      <c r="G62" s="5">
        <v>0</v>
      </c>
      <c r="H62" s="5">
        <f t="shared" si="5"/>
        <v>874.90000000000009</v>
      </c>
      <c r="I62" s="5">
        <v>24256.285999999996</v>
      </c>
      <c r="J62" s="5">
        <v>8749</v>
      </c>
      <c r="L62" s="6"/>
    </row>
    <row r="63" spans="1:12" ht="15" thickBot="1" x14ac:dyDescent="0.35">
      <c r="A63" s="3" t="s">
        <v>135</v>
      </c>
      <c r="B63" s="4" t="s">
        <v>136</v>
      </c>
      <c r="C63" s="4">
        <v>10</v>
      </c>
      <c r="D63" s="4" t="s">
        <v>90</v>
      </c>
      <c r="E63" s="4" t="s">
        <v>180</v>
      </c>
      <c r="F63" s="5">
        <f t="shared" si="4"/>
        <v>22381.83</v>
      </c>
      <c r="G63" s="5">
        <v>0</v>
      </c>
      <c r="H63" s="5">
        <f t="shared" si="5"/>
        <v>2486.8700000000003</v>
      </c>
      <c r="I63" s="5">
        <v>68945.243000000002</v>
      </c>
      <c r="J63" s="5">
        <v>24868.7</v>
      </c>
      <c r="L63" s="6"/>
    </row>
    <row r="64" spans="1:12" ht="15" thickBot="1" x14ac:dyDescent="0.35">
      <c r="A64" s="3" t="s">
        <v>137</v>
      </c>
      <c r="B64" s="4" t="s">
        <v>138</v>
      </c>
      <c r="C64" s="4">
        <v>10</v>
      </c>
      <c r="D64" s="4" t="s">
        <v>139</v>
      </c>
      <c r="E64" s="4" t="s">
        <v>180</v>
      </c>
      <c r="F64" s="5">
        <f t="shared" si="4"/>
        <v>25878.780000000006</v>
      </c>
      <c r="G64" s="5">
        <v>0</v>
      </c>
      <c r="H64" s="5">
        <f t="shared" si="5"/>
        <v>2875.420000000001</v>
      </c>
      <c r="I64" s="5">
        <v>79714.543000000005</v>
      </c>
      <c r="J64" s="5">
        <v>28754.200000000008</v>
      </c>
      <c r="L64" s="6"/>
    </row>
    <row r="65" spans="1:12" ht="15" thickBot="1" x14ac:dyDescent="0.35">
      <c r="A65" s="3" t="s">
        <v>140</v>
      </c>
      <c r="B65" s="4" t="s">
        <v>141</v>
      </c>
      <c r="C65" s="4">
        <v>10</v>
      </c>
      <c r="D65" s="4" t="s">
        <v>139</v>
      </c>
      <c r="E65" s="4" t="s">
        <v>180</v>
      </c>
      <c r="F65" s="5">
        <f t="shared" si="4"/>
        <v>27547.110000000004</v>
      </c>
      <c r="G65" s="5">
        <v>0</v>
      </c>
      <c r="H65" s="5">
        <f t="shared" si="5"/>
        <v>3060.7900000000009</v>
      </c>
      <c r="I65" s="5">
        <v>84846.580000000016</v>
      </c>
      <c r="J65" s="5">
        <v>30607.900000000005</v>
      </c>
      <c r="L65" s="6"/>
    </row>
    <row r="66" spans="1:12" ht="15" thickBot="1" x14ac:dyDescent="0.35">
      <c r="A66" s="3" t="s">
        <v>142</v>
      </c>
      <c r="B66" s="4" t="s">
        <v>143</v>
      </c>
      <c r="C66" s="4">
        <v>10</v>
      </c>
      <c r="D66" s="4" t="s">
        <v>139</v>
      </c>
      <c r="E66" s="4" t="s">
        <v>180</v>
      </c>
      <c r="F66" s="5">
        <f t="shared" si="4"/>
        <v>54124.469999999994</v>
      </c>
      <c r="G66" s="5">
        <v>0</v>
      </c>
      <c r="H66" s="5">
        <f t="shared" si="5"/>
        <v>6013.83</v>
      </c>
      <c r="I66" s="5">
        <v>166695.38700000005</v>
      </c>
      <c r="J66" s="5">
        <v>60138.299999999996</v>
      </c>
      <c r="L66" s="6"/>
    </row>
    <row r="67" spans="1:12" ht="15" thickBot="1" x14ac:dyDescent="0.35">
      <c r="A67" s="3" t="s">
        <v>144</v>
      </c>
      <c r="B67" s="4" t="s">
        <v>145</v>
      </c>
      <c r="C67" s="4">
        <v>10</v>
      </c>
      <c r="D67" s="4" t="s">
        <v>139</v>
      </c>
      <c r="E67" s="4" t="s">
        <v>180</v>
      </c>
      <c r="F67" s="5">
        <f t="shared" si="4"/>
        <v>38088.270000000019</v>
      </c>
      <c r="G67" s="5">
        <v>0</v>
      </c>
      <c r="H67" s="5">
        <f t="shared" si="5"/>
        <v>4232.0300000000016</v>
      </c>
      <c r="I67" s="5">
        <v>117304.724</v>
      </c>
      <c r="J67" s="5">
        <v>42320.300000000017</v>
      </c>
      <c r="L67" s="6"/>
    </row>
    <row r="68" spans="1:12" ht="15" thickBot="1" x14ac:dyDescent="0.35">
      <c r="A68" s="3" t="s">
        <v>146</v>
      </c>
      <c r="B68" s="4" t="s">
        <v>147</v>
      </c>
      <c r="C68" s="4">
        <v>10</v>
      </c>
      <c r="D68" s="4" t="s">
        <v>139</v>
      </c>
      <c r="E68" s="4" t="s">
        <v>180</v>
      </c>
      <c r="F68" s="5">
        <f t="shared" si="4"/>
        <v>18750.329999999998</v>
      </c>
      <c r="G68" s="5">
        <v>0</v>
      </c>
      <c r="H68" s="5">
        <f t="shared" si="5"/>
        <v>2083.37</v>
      </c>
      <c r="I68" s="5">
        <v>57731.058000000019</v>
      </c>
      <c r="J68" s="5">
        <v>20833.699999999997</v>
      </c>
      <c r="L68" s="6"/>
    </row>
    <row r="69" spans="1:12" ht="15" thickBot="1" x14ac:dyDescent="0.35">
      <c r="A69" s="3" t="s">
        <v>148</v>
      </c>
      <c r="B69" s="4" t="s">
        <v>149</v>
      </c>
      <c r="C69" s="4">
        <v>10</v>
      </c>
      <c r="D69" s="4" t="s">
        <v>139</v>
      </c>
      <c r="E69" s="4" t="s">
        <v>180</v>
      </c>
      <c r="F69" s="5">
        <f t="shared" si="4"/>
        <v>12933.720000000001</v>
      </c>
      <c r="G69" s="5">
        <v>0</v>
      </c>
      <c r="H69" s="5">
        <f t="shared" si="5"/>
        <v>1437.0800000000002</v>
      </c>
      <c r="I69" s="5">
        <v>39776.395000000004</v>
      </c>
      <c r="J69" s="5">
        <v>14370.800000000001</v>
      </c>
      <c r="L69" s="6"/>
    </row>
    <row r="70" spans="1:12" ht="15" thickBot="1" x14ac:dyDescent="0.35">
      <c r="A70" s="3" t="s">
        <v>150</v>
      </c>
      <c r="B70" s="4" t="s">
        <v>151</v>
      </c>
      <c r="C70" s="4">
        <v>10</v>
      </c>
      <c r="D70" s="4" t="s">
        <v>139</v>
      </c>
      <c r="E70" s="4" t="s">
        <v>180</v>
      </c>
      <c r="F70" s="5">
        <f t="shared" si="4"/>
        <v>20288.970000000005</v>
      </c>
      <c r="G70" s="5">
        <v>0</v>
      </c>
      <c r="H70" s="5">
        <f t="shared" si="5"/>
        <v>2254.3300000000004</v>
      </c>
      <c r="I70" s="5">
        <v>62499.556999999993</v>
      </c>
      <c r="J70" s="5">
        <v>22543.300000000003</v>
      </c>
      <c r="L70" s="6"/>
    </row>
    <row r="71" spans="1:12" ht="15" thickBot="1" x14ac:dyDescent="0.35">
      <c r="A71" s="3" t="s">
        <v>152</v>
      </c>
      <c r="B71" s="4" t="s">
        <v>153</v>
      </c>
      <c r="C71" s="4">
        <v>10</v>
      </c>
      <c r="D71" s="4" t="s">
        <v>139</v>
      </c>
      <c r="E71" s="4" t="s">
        <v>180</v>
      </c>
      <c r="F71" s="5">
        <f t="shared" si="4"/>
        <v>27035.640000000007</v>
      </c>
      <c r="G71" s="5">
        <v>0</v>
      </c>
      <c r="H71" s="5">
        <f t="shared" si="5"/>
        <v>3003.9600000000009</v>
      </c>
      <c r="I71" s="5">
        <v>83223.474999999991</v>
      </c>
      <c r="J71" s="5">
        <v>30039.600000000006</v>
      </c>
      <c r="L71" s="6"/>
    </row>
    <row r="72" spans="1:12" ht="15" thickBot="1" x14ac:dyDescent="0.35">
      <c r="A72" s="3" t="s">
        <v>154</v>
      </c>
      <c r="B72" s="4" t="s">
        <v>155</v>
      </c>
      <c r="C72" s="4">
        <v>10</v>
      </c>
      <c r="D72" s="4" t="s">
        <v>139</v>
      </c>
      <c r="E72" s="4" t="s">
        <v>180</v>
      </c>
      <c r="F72" s="5">
        <f t="shared" si="4"/>
        <v>26072.73</v>
      </c>
      <c r="G72" s="5">
        <v>0</v>
      </c>
      <c r="H72" s="5">
        <f t="shared" si="5"/>
        <v>2896.9700000000003</v>
      </c>
      <c r="I72" s="5">
        <v>80303.956999999995</v>
      </c>
      <c r="J72" s="5">
        <v>28969.7</v>
      </c>
      <c r="L72" s="6"/>
    </row>
    <row r="73" spans="1:12" ht="15" thickBot="1" x14ac:dyDescent="0.35">
      <c r="A73" s="3" t="s">
        <v>156</v>
      </c>
      <c r="B73" s="4" t="s">
        <v>157</v>
      </c>
      <c r="C73" s="4">
        <v>10</v>
      </c>
      <c r="D73" s="4" t="s">
        <v>139</v>
      </c>
      <c r="E73" s="4" t="s">
        <v>180</v>
      </c>
      <c r="F73" s="5">
        <f t="shared" si="4"/>
        <v>14101.65</v>
      </c>
      <c r="G73" s="5">
        <v>0</v>
      </c>
      <c r="H73" s="5">
        <f t="shared" si="5"/>
        <v>1566.8500000000001</v>
      </c>
      <c r="I73" s="5">
        <v>43436.34199999999</v>
      </c>
      <c r="J73" s="5">
        <v>15668.5</v>
      </c>
      <c r="L73" s="6"/>
    </row>
    <row r="74" spans="1:12" ht="15" thickBot="1" x14ac:dyDescent="0.35">
      <c r="A74" s="3" t="s">
        <v>158</v>
      </c>
      <c r="B74" s="4" t="s">
        <v>159</v>
      </c>
      <c r="C74" s="4">
        <v>10</v>
      </c>
      <c r="D74" s="4" t="s">
        <v>139</v>
      </c>
      <c r="E74" s="4" t="s">
        <v>180</v>
      </c>
      <c r="F74" s="5">
        <f t="shared" si="4"/>
        <v>9562.0500000000011</v>
      </c>
      <c r="G74" s="5">
        <v>0</v>
      </c>
      <c r="H74" s="5">
        <f t="shared" si="5"/>
        <v>1062.4500000000003</v>
      </c>
      <c r="I74" s="5">
        <v>29449.527000000002</v>
      </c>
      <c r="J74" s="5">
        <v>10624.500000000002</v>
      </c>
      <c r="L74" s="6"/>
    </row>
    <row r="75" spans="1:12" ht="15" thickBot="1" x14ac:dyDescent="0.35">
      <c r="A75" s="3" t="s">
        <v>160</v>
      </c>
      <c r="B75" s="4" t="s">
        <v>161</v>
      </c>
      <c r="C75" s="4">
        <v>10</v>
      </c>
      <c r="D75" s="4" t="s">
        <v>139</v>
      </c>
      <c r="E75" s="4" t="s">
        <v>180</v>
      </c>
      <c r="F75" s="5">
        <f t="shared" si="4"/>
        <v>19844.37</v>
      </c>
      <c r="G75" s="5">
        <v>0</v>
      </c>
      <c r="H75" s="5">
        <f t="shared" si="5"/>
        <v>2204.9299999999998</v>
      </c>
      <c r="I75" s="5">
        <v>61087.715000000011</v>
      </c>
      <c r="J75" s="5">
        <v>22049.3</v>
      </c>
      <c r="L75" s="6"/>
    </row>
    <row r="76" spans="1:12" ht="15" thickBot="1" x14ac:dyDescent="0.35">
      <c r="A76" s="3" t="s">
        <v>162</v>
      </c>
      <c r="B76" s="4" t="s">
        <v>163</v>
      </c>
      <c r="C76" s="4">
        <v>10</v>
      </c>
      <c r="D76" s="4" t="s">
        <v>139</v>
      </c>
      <c r="E76" s="4" t="s">
        <v>180</v>
      </c>
      <c r="F76" s="5">
        <f t="shared" si="4"/>
        <v>8174.7900000000009</v>
      </c>
      <c r="G76" s="5">
        <v>0</v>
      </c>
      <c r="H76" s="5">
        <f t="shared" si="5"/>
        <v>908.31000000000006</v>
      </c>
      <c r="I76" s="5">
        <v>25182.243999999995</v>
      </c>
      <c r="J76" s="5">
        <v>9083.1</v>
      </c>
      <c r="L76" s="6"/>
    </row>
    <row r="77" spans="1:12" ht="15" thickBot="1" x14ac:dyDescent="0.35">
      <c r="A77" s="3" t="s">
        <v>164</v>
      </c>
      <c r="B77" s="4" t="s">
        <v>165</v>
      </c>
      <c r="C77" s="4">
        <v>10</v>
      </c>
      <c r="D77" s="4" t="s">
        <v>139</v>
      </c>
      <c r="E77" s="4" t="s">
        <v>180</v>
      </c>
      <c r="F77" s="5">
        <f t="shared" si="4"/>
        <v>175131.35999999993</v>
      </c>
      <c r="G77" s="5">
        <v>0</v>
      </c>
      <c r="H77" s="5">
        <f t="shared" si="5"/>
        <v>19459.03999999999</v>
      </c>
      <c r="I77" s="5">
        <v>539343.23200000019</v>
      </c>
      <c r="J77" s="5">
        <v>194590.39999999991</v>
      </c>
      <c r="L77" s="6"/>
    </row>
    <row r="78" spans="1:12" ht="15" thickBot="1" x14ac:dyDescent="0.35">
      <c r="A78" s="3" t="s">
        <v>166</v>
      </c>
      <c r="B78" s="4" t="s">
        <v>167</v>
      </c>
      <c r="C78" s="4">
        <v>20</v>
      </c>
      <c r="D78" s="4" t="s">
        <v>139</v>
      </c>
      <c r="E78" s="4" t="s">
        <v>180</v>
      </c>
      <c r="F78" s="5">
        <f>J78*0.8</f>
        <v>43175.600000000006</v>
      </c>
      <c r="G78" s="5">
        <v>0</v>
      </c>
      <c r="H78" s="5">
        <f>J78*0.2</f>
        <v>10793.900000000001</v>
      </c>
      <c r="I78" s="5">
        <v>154107.80399999997</v>
      </c>
      <c r="J78" s="5">
        <v>53969.500000000007</v>
      </c>
      <c r="L78" s="6"/>
    </row>
    <row r="79" spans="1:12" ht="15" thickBot="1" x14ac:dyDescent="0.35">
      <c r="A79" s="7" t="s">
        <v>168</v>
      </c>
      <c r="B79" s="8"/>
      <c r="C79" s="8"/>
      <c r="D79" s="8"/>
      <c r="E79" s="9"/>
      <c r="F79" s="10">
        <f>SUM(F2:F78)</f>
        <v>8114278.5900000008</v>
      </c>
      <c r="G79" s="10">
        <f>SUM(G2:G78)</f>
        <v>54228.420000000013</v>
      </c>
      <c r="H79" s="10">
        <f>SUM(H2:H78)</f>
        <v>1802353.4900000005</v>
      </c>
      <c r="I79" s="11">
        <f>SUM(I2:I78)</f>
        <v>27856017.981999997</v>
      </c>
      <c r="J79" s="11">
        <f>SUM(J2:J78)</f>
        <v>9970860.5000000056</v>
      </c>
    </row>
  </sheetData>
  <autoFilter ref="A1:L1"/>
  <mergeCells count="1">
    <mergeCell ref="A79:E7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"/>
  <sheetViews>
    <sheetView workbookViewId="0">
      <selection activeCell="A41" sqref="A41"/>
    </sheetView>
  </sheetViews>
  <sheetFormatPr defaultRowHeight="14.4" x14ac:dyDescent="0.3"/>
  <cols>
    <col min="1" max="1" width="31.109375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4.109375" bestFit="1" customWidth="1"/>
    <col min="7" max="7" width="11.44140625" bestFit="1" customWidth="1"/>
    <col min="8" max="8" width="18" bestFit="1" customWidth="1"/>
    <col min="9" max="10" width="14.109375" bestFit="1" customWidth="1"/>
  </cols>
  <sheetData>
    <row r="1" spans="1:12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2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170</v>
      </c>
      <c r="F2" s="5">
        <f>J2*0.8</f>
        <v>194594.00000000006</v>
      </c>
      <c r="G2" s="5">
        <v>0</v>
      </c>
      <c r="H2" s="5">
        <f>J2*0.2</f>
        <v>48648.500000000015</v>
      </c>
      <c r="I2" s="5">
        <f>VLOOKUP(B2:B78,[1]Sayfa4!$A:$B,2,0)</f>
        <v>704827.59999999986</v>
      </c>
      <c r="J2" s="5">
        <f>VLOOKUP(B2:B78,[1]Sayfa4!$A:$C,3,0)</f>
        <v>243242.50000000006</v>
      </c>
      <c r="L2" s="6"/>
    </row>
    <row r="3" spans="1:12" ht="15" thickBot="1" x14ac:dyDescent="0.35">
      <c r="A3" s="3" t="s">
        <v>13</v>
      </c>
      <c r="B3" s="4" t="s">
        <v>14</v>
      </c>
      <c r="C3" s="4">
        <v>20</v>
      </c>
      <c r="D3" s="4" t="s">
        <v>12</v>
      </c>
      <c r="E3" s="4" t="s">
        <v>170</v>
      </c>
      <c r="F3" s="5">
        <f t="shared" ref="F3:F38" si="0">J3*0.8</f>
        <v>35822.400000000001</v>
      </c>
      <c r="G3" s="5">
        <v>0</v>
      </c>
      <c r="H3" s="5">
        <f t="shared" ref="H3:H38" si="1">J3*0.2</f>
        <v>8955.6</v>
      </c>
      <c r="I3" s="5">
        <f>VLOOKUP(B3:B79,[1]Sayfa4!$A:$B,2,0)</f>
        <v>132625.91099999999</v>
      </c>
      <c r="J3" s="5">
        <f>VLOOKUP(B3:B79,[1]Sayfa4!$A:$C,3,0)</f>
        <v>44778</v>
      </c>
      <c r="L3" s="6"/>
    </row>
    <row r="4" spans="1:12" ht="15" thickBot="1" x14ac:dyDescent="0.35">
      <c r="A4" s="3" t="s">
        <v>15</v>
      </c>
      <c r="B4" s="4" t="s">
        <v>16</v>
      </c>
      <c r="C4" s="4">
        <v>20</v>
      </c>
      <c r="D4" s="4" t="s">
        <v>12</v>
      </c>
      <c r="E4" s="4" t="s">
        <v>170</v>
      </c>
      <c r="F4" s="5">
        <f t="shared" si="0"/>
        <v>85512.479999999981</v>
      </c>
      <c r="G4" s="5">
        <v>0</v>
      </c>
      <c r="H4" s="5">
        <f t="shared" si="1"/>
        <v>21378.119999999995</v>
      </c>
      <c r="I4" s="5">
        <f>VLOOKUP(B4:B80,[1]Sayfa4!$A:$B,2,0)</f>
        <v>313999.78199999995</v>
      </c>
      <c r="J4" s="5">
        <f>VLOOKUP(B4:B80,[1]Sayfa4!$A:$C,3,0)</f>
        <v>106890.59999999998</v>
      </c>
      <c r="L4" s="6"/>
    </row>
    <row r="5" spans="1:12" ht="15" thickBot="1" x14ac:dyDescent="0.35">
      <c r="A5" s="3" t="s">
        <v>17</v>
      </c>
      <c r="B5" s="4" t="s">
        <v>18</v>
      </c>
      <c r="C5" s="4">
        <v>20</v>
      </c>
      <c r="D5" s="4" t="s">
        <v>12</v>
      </c>
      <c r="E5" s="4" t="s">
        <v>170</v>
      </c>
      <c r="F5" s="5">
        <f t="shared" si="0"/>
        <v>80403.520000000048</v>
      </c>
      <c r="G5" s="5">
        <v>0</v>
      </c>
      <c r="H5" s="5">
        <f t="shared" si="1"/>
        <v>20100.880000000012</v>
      </c>
      <c r="I5" s="5">
        <f>VLOOKUP(B5:B81,[1]Sayfa4!$A:$B,2,0)</f>
        <v>295719.41699999996</v>
      </c>
      <c r="J5" s="5">
        <f>VLOOKUP(B5:B81,[1]Sayfa4!$A:$C,3,0)</f>
        <v>100504.40000000005</v>
      </c>
      <c r="L5" s="6"/>
    </row>
    <row r="6" spans="1:12" ht="15" thickBot="1" x14ac:dyDescent="0.35">
      <c r="A6" s="3" t="s">
        <v>19</v>
      </c>
      <c r="B6" s="4" t="s">
        <v>20</v>
      </c>
      <c r="C6" s="4">
        <v>20</v>
      </c>
      <c r="D6" s="4" t="s">
        <v>12</v>
      </c>
      <c r="E6" s="4" t="s">
        <v>170</v>
      </c>
      <c r="F6" s="5">
        <f t="shared" si="0"/>
        <v>68209.439999999988</v>
      </c>
      <c r="G6" s="5">
        <v>0</v>
      </c>
      <c r="H6" s="5">
        <f t="shared" si="1"/>
        <v>17052.359999999997</v>
      </c>
      <c r="I6" s="5">
        <f>VLOOKUP(B6:B82,[1]Sayfa4!$A:$B,2,0)</f>
        <v>249951.41299999985</v>
      </c>
      <c r="J6" s="5">
        <f>VLOOKUP(B6:B82,[1]Sayfa4!$A:$C,3,0)</f>
        <v>85261.799999999988</v>
      </c>
      <c r="L6" s="6"/>
    </row>
    <row r="7" spans="1:12" ht="15" thickBot="1" x14ac:dyDescent="0.35">
      <c r="A7" s="3" t="s">
        <v>21</v>
      </c>
      <c r="B7" s="4" t="s">
        <v>22</v>
      </c>
      <c r="C7" s="4">
        <v>20</v>
      </c>
      <c r="D7" s="4" t="s">
        <v>12</v>
      </c>
      <c r="E7" s="4" t="s">
        <v>170</v>
      </c>
      <c r="F7" s="5">
        <f t="shared" si="0"/>
        <v>176971.83999999997</v>
      </c>
      <c r="G7" s="5">
        <v>0</v>
      </c>
      <c r="H7" s="5">
        <f t="shared" si="1"/>
        <v>44242.959999999992</v>
      </c>
      <c r="I7" s="5">
        <f>VLOOKUP(B7:B83,[1]Sayfa4!$A:$B,2,0)</f>
        <v>637675.36200000008</v>
      </c>
      <c r="J7" s="5">
        <f>VLOOKUP(B7:B83,[1]Sayfa4!$A:$C,3,0)</f>
        <v>221214.79999999996</v>
      </c>
      <c r="L7" s="6"/>
    </row>
    <row r="8" spans="1:12" ht="15" thickBot="1" x14ac:dyDescent="0.35">
      <c r="A8" s="3" t="s">
        <v>23</v>
      </c>
      <c r="B8" s="4" t="s">
        <v>24</v>
      </c>
      <c r="C8" s="4">
        <v>20</v>
      </c>
      <c r="D8" s="4" t="s">
        <v>12</v>
      </c>
      <c r="E8" s="4" t="s">
        <v>170</v>
      </c>
      <c r="F8" s="5">
        <f t="shared" si="0"/>
        <v>45459.92</v>
      </c>
      <c r="G8" s="5">
        <v>0</v>
      </c>
      <c r="H8" s="5">
        <f t="shared" si="1"/>
        <v>11364.98</v>
      </c>
      <c r="I8" s="5">
        <f>VLOOKUP(B8:B84,[1]Sayfa4!$A:$B,2,0)</f>
        <v>167394.66100000002</v>
      </c>
      <c r="J8" s="5">
        <f>VLOOKUP(B8:B84,[1]Sayfa4!$A:$C,3,0)</f>
        <v>56824.899999999994</v>
      </c>
      <c r="L8" s="6"/>
    </row>
    <row r="9" spans="1:12" ht="15" thickBot="1" x14ac:dyDescent="0.35">
      <c r="A9" s="3" t="s">
        <v>25</v>
      </c>
      <c r="B9" s="4" t="s">
        <v>26</v>
      </c>
      <c r="C9" s="4">
        <v>20</v>
      </c>
      <c r="D9" s="4" t="s">
        <v>12</v>
      </c>
      <c r="E9" s="4" t="s">
        <v>170</v>
      </c>
      <c r="F9" s="5">
        <f t="shared" si="0"/>
        <v>38779.68</v>
      </c>
      <c r="G9" s="5">
        <v>0</v>
      </c>
      <c r="H9" s="5">
        <f t="shared" si="1"/>
        <v>9694.92</v>
      </c>
      <c r="I9" s="5">
        <f>VLOOKUP(B9:B85,[1]Sayfa4!$A:$B,2,0)</f>
        <v>141132.44200000004</v>
      </c>
      <c r="J9" s="5">
        <f>VLOOKUP(B9:B85,[1]Sayfa4!$A:$C,3,0)</f>
        <v>48474.6</v>
      </c>
      <c r="L9" s="6"/>
    </row>
    <row r="10" spans="1:12" ht="15" thickBot="1" x14ac:dyDescent="0.35">
      <c r="A10" s="3" t="s">
        <v>27</v>
      </c>
      <c r="B10" s="4" t="s">
        <v>28</v>
      </c>
      <c r="C10" s="4">
        <v>20</v>
      </c>
      <c r="D10" s="4" t="s">
        <v>12</v>
      </c>
      <c r="E10" s="4" t="s">
        <v>170</v>
      </c>
      <c r="F10" s="5">
        <f t="shared" si="0"/>
        <v>76184.24000000002</v>
      </c>
      <c r="G10" s="5">
        <v>0</v>
      </c>
      <c r="H10" s="5">
        <f t="shared" si="1"/>
        <v>19046.060000000005</v>
      </c>
      <c r="I10" s="5">
        <f>VLOOKUP(B10:B86,[1]Sayfa4!$A:$B,2,0)</f>
        <v>278889.31800000003</v>
      </c>
      <c r="J10" s="5">
        <f>VLOOKUP(B10:B86,[1]Sayfa4!$A:$C,3,0)</f>
        <v>95230.300000000017</v>
      </c>
      <c r="L10" s="6"/>
    </row>
    <row r="11" spans="1:12" ht="15" thickBot="1" x14ac:dyDescent="0.35">
      <c r="A11" s="3" t="s">
        <v>29</v>
      </c>
      <c r="B11" s="4" t="s">
        <v>30</v>
      </c>
      <c r="C11" s="4">
        <v>20</v>
      </c>
      <c r="D11" s="4" t="s">
        <v>12</v>
      </c>
      <c r="E11" s="4" t="s">
        <v>170</v>
      </c>
      <c r="F11" s="5">
        <f t="shared" si="0"/>
        <v>56942</v>
      </c>
      <c r="G11" s="5">
        <v>0</v>
      </c>
      <c r="H11" s="5">
        <f t="shared" si="1"/>
        <v>14235.5</v>
      </c>
      <c r="I11" s="5">
        <f>VLOOKUP(B11:B87,[1]Sayfa4!$A:$B,2,0)</f>
        <v>207519.99599999998</v>
      </c>
      <c r="J11" s="5">
        <f>VLOOKUP(B11:B87,[1]Sayfa4!$A:$C,3,0)</f>
        <v>71177.5</v>
      </c>
      <c r="L11" s="6"/>
    </row>
    <row r="12" spans="1:12" ht="15" thickBot="1" x14ac:dyDescent="0.35">
      <c r="A12" s="3" t="s">
        <v>31</v>
      </c>
      <c r="B12" s="4" t="s">
        <v>32</v>
      </c>
      <c r="C12" s="4">
        <v>20</v>
      </c>
      <c r="D12" s="4" t="s">
        <v>12</v>
      </c>
      <c r="E12" s="4" t="s">
        <v>170</v>
      </c>
      <c r="F12" s="5">
        <f t="shared" si="0"/>
        <v>144477.27999999997</v>
      </c>
      <c r="G12" s="5">
        <v>0</v>
      </c>
      <c r="H12" s="5">
        <f t="shared" si="1"/>
        <v>36119.319999999992</v>
      </c>
      <c r="I12" s="5">
        <f>VLOOKUP(B12:B88,[1]Sayfa4!$A:$B,2,0)</f>
        <v>518407.51000000065</v>
      </c>
      <c r="J12" s="5">
        <f>VLOOKUP(B12:B88,[1]Sayfa4!$A:$C,3,0)</f>
        <v>180596.59999999995</v>
      </c>
      <c r="L12" s="6"/>
    </row>
    <row r="13" spans="1:12" ht="15" thickBot="1" x14ac:dyDescent="0.35">
      <c r="A13" s="3" t="s">
        <v>33</v>
      </c>
      <c r="B13" s="4" t="s">
        <v>34</v>
      </c>
      <c r="C13" s="4">
        <v>20</v>
      </c>
      <c r="D13" s="4" t="s">
        <v>12</v>
      </c>
      <c r="E13" s="4" t="s">
        <v>170</v>
      </c>
      <c r="F13" s="5">
        <f t="shared" si="0"/>
        <v>111123.36000000002</v>
      </c>
      <c r="G13" s="5">
        <v>0</v>
      </c>
      <c r="H13" s="5">
        <f t="shared" si="1"/>
        <v>27780.840000000004</v>
      </c>
      <c r="I13" s="5">
        <f>VLOOKUP(B13:B89,[1]Sayfa4!$A:$B,2,0)</f>
        <v>400032.87400000013</v>
      </c>
      <c r="J13" s="5">
        <f>VLOOKUP(B13:B89,[1]Sayfa4!$A:$C,3,0)</f>
        <v>138904.20000000001</v>
      </c>
      <c r="L13" s="6"/>
    </row>
    <row r="14" spans="1:12" ht="15" thickBot="1" x14ac:dyDescent="0.35">
      <c r="A14" s="3" t="s">
        <v>35</v>
      </c>
      <c r="B14" s="4" t="s">
        <v>36</v>
      </c>
      <c r="C14" s="4">
        <v>20</v>
      </c>
      <c r="D14" s="4" t="s">
        <v>12</v>
      </c>
      <c r="E14" s="4" t="s">
        <v>170</v>
      </c>
      <c r="F14" s="5">
        <f t="shared" si="0"/>
        <v>235510.8000000001</v>
      </c>
      <c r="G14" s="5">
        <v>0</v>
      </c>
      <c r="H14" s="5">
        <f t="shared" si="1"/>
        <v>58877.700000000026</v>
      </c>
      <c r="I14" s="5">
        <f>VLOOKUP(B14:B90,[1]Sayfa4!$A:$B,2,0)</f>
        <v>846132.68499999982</v>
      </c>
      <c r="J14" s="5">
        <f>VLOOKUP(B14:B90,[1]Sayfa4!$A:$C,3,0)</f>
        <v>294388.50000000012</v>
      </c>
      <c r="L14" s="6"/>
    </row>
    <row r="15" spans="1:12" ht="15" thickBot="1" x14ac:dyDescent="0.35">
      <c r="A15" s="3" t="s">
        <v>37</v>
      </c>
      <c r="B15" s="4" t="s">
        <v>38</v>
      </c>
      <c r="C15" s="4">
        <v>20</v>
      </c>
      <c r="D15" s="4" t="s">
        <v>12</v>
      </c>
      <c r="E15" s="4" t="s">
        <v>170</v>
      </c>
      <c r="F15" s="5">
        <f t="shared" si="0"/>
        <v>37702.000000000015</v>
      </c>
      <c r="G15" s="5">
        <v>0</v>
      </c>
      <c r="H15" s="5">
        <f t="shared" si="1"/>
        <v>9425.5000000000036</v>
      </c>
      <c r="I15" s="5">
        <f>VLOOKUP(B15:B91,[1]Sayfa4!$A:$B,2,0)</f>
        <v>135986.67200000005</v>
      </c>
      <c r="J15" s="5">
        <f>VLOOKUP(B15:B91,[1]Sayfa4!$A:$C,3,0)</f>
        <v>47127.500000000015</v>
      </c>
      <c r="L15" s="6"/>
    </row>
    <row r="16" spans="1:12" ht="15" thickBot="1" x14ac:dyDescent="0.35">
      <c r="A16" s="3" t="s">
        <v>39</v>
      </c>
      <c r="B16" s="4" t="s">
        <v>40</v>
      </c>
      <c r="C16" s="4">
        <v>20</v>
      </c>
      <c r="D16" s="4" t="s">
        <v>12</v>
      </c>
      <c r="E16" s="4" t="s">
        <v>170</v>
      </c>
      <c r="F16" s="5">
        <f t="shared" si="0"/>
        <v>44588.72</v>
      </c>
      <c r="G16" s="5">
        <v>0</v>
      </c>
      <c r="H16" s="5">
        <f t="shared" si="1"/>
        <v>11147.18</v>
      </c>
      <c r="I16" s="5">
        <f>VLOOKUP(B16:B92,[1]Sayfa4!$A:$B,2,0)</f>
        <v>163154.36499999996</v>
      </c>
      <c r="J16" s="5">
        <f>VLOOKUP(B16:B92,[1]Sayfa4!$A:$C,3,0)</f>
        <v>55735.9</v>
      </c>
      <c r="L16" s="6"/>
    </row>
    <row r="17" spans="1:12" ht="15" thickBot="1" x14ac:dyDescent="0.35">
      <c r="A17" s="3" t="s">
        <v>41</v>
      </c>
      <c r="B17" s="4" t="s">
        <v>42</v>
      </c>
      <c r="C17" s="4">
        <v>20</v>
      </c>
      <c r="D17" s="4" t="s">
        <v>12</v>
      </c>
      <c r="E17" s="4" t="s">
        <v>170</v>
      </c>
      <c r="F17" s="5">
        <f t="shared" si="0"/>
        <v>174366.07999999999</v>
      </c>
      <c r="G17" s="5">
        <v>0</v>
      </c>
      <c r="H17" s="5">
        <f t="shared" si="1"/>
        <v>43591.519999999997</v>
      </c>
      <c r="I17" s="5">
        <f>VLOOKUP(B17:B93,[1]Sayfa4!$A:$B,2,0)</f>
        <v>629335.47499999974</v>
      </c>
      <c r="J17" s="5">
        <f>VLOOKUP(B17:B93,[1]Sayfa4!$A:$C,3,0)</f>
        <v>217957.59999999998</v>
      </c>
      <c r="L17" s="6"/>
    </row>
    <row r="18" spans="1:12" ht="15" thickBot="1" x14ac:dyDescent="0.35">
      <c r="A18" s="3" t="s">
        <v>43</v>
      </c>
      <c r="B18" s="4" t="s">
        <v>44</v>
      </c>
      <c r="C18" s="4">
        <v>20</v>
      </c>
      <c r="D18" s="4" t="s">
        <v>12</v>
      </c>
      <c r="E18" s="4" t="s">
        <v>170</v>
      </c>
      <c r="F18" s="5">
        <f t="shared" si="0"/>
        <v>69482.240000000034</v>
      </c>
      <c r="G18" s="5">
        <v>0</v>
      </c>
      <c r="H18" s="5">
        <f t="shared" si="1"/>
        <v>17370.560000000009</v>
      </c>
      <c r="I18" s="5">
        <f>VLOOKUP(B18:B94,[1]Sayfa4!$A:$B,2,0)</f>
        <v>252442.32099999997</v>
      </c>
      <c r="J18" s="5">
        <f>VLOOKUP(B18:B94,[1]Sayfa4!$A:$C,3,0)</f>
        <v>86852.800000000047</v>
      </c>
      <c r="L18" s="6"/>
    </row>
    <row r="19" spans="1:12" ht="15" thickBot="1" x14ac:dyDescent="0.35">
      <c r="A19" s="3" t="s">
        <v>45</v>
      </c>
      <c r="B19" s="4" t="s">
        <v>46</v>
      </c>
      <c r="C19" s="4">
        <v>20</v>
      </c>
      <c r="D19" s="4" t="s">
        <v>12</v>
      </c>
      <c r="E19" s="4" t="s">
        <v>170</v>
      </c>
      <c r="F19" s="5">
        <f t="shared" si="0"/>
        <v>91270.080000000045</v>
      </c>
      <c r="G19" s="5">
        <v>0</v>
      </c>
      <c r="H19" s="5">
        <f t="shared" si="1"/>
        <v>22817.520000000011</v>
      </c>
      <c r="I19" s="5">
        <f>VLOOKUP(B19:B95,[1]Sayfa4!$A:$B,2,0)</f>
        <v>332567.93400000012</v>
      </c>
      <c r="J19" s="5">
        <f>VLOOKUP(B19:B95,[1]Sayfa4!$A:$C,3,0)</f>
        <v>114087.60000000005</v>
      </c>
      <c r="L19" s="6"/>
    </row>
    <row r="20" spans="1:12" ht="15" thickBot="1" x14ac:dyDescent="0.35">
      <c r="A20" s="3" t="s">
        <v>47</v>
      </c>
      <c r="B20" s="4" t="s">
        <v>48</v>
      </c>
      <c r="C20" s="4">
        <v>20</v>
      </c>
      <c r="D20" s="4" t="s">
        <v>12</v>
      </c>
      <c r="E20" s="4" t="s">
        <v>170</v>
      </c>
      <c r="F20" s="5">
        <f t="shared" si="0"/>
        <v>44365.679999999986</v>
      </c>
      <c r="G20" s="5">
        <v>0</v>
      </c>
      <c r="H20" s="5">
        <f t="shared" si="1"/>
        <v>11091.419999999996</v>
      </c>
      <c r="I20" s="5">
        <f>VLOOKUP(B20:B96,[1]Sayfa4!$A:$B,2,0)</f>
        <v>162782.91</v>
      </c>
      <c r="J20" s="5">
        <f>VLOOKUP(B20:B96,[1]Sayfa4!$A:$C,3,0)</f>
        <v>55457.099999999977</v>
      </c>
      <c r="L20" s="6"/>
    </row>
    <row r="21" spans="1:12" ht="15" thickBot="1" x14ac:dyDescent="0.35">
      <c r="A21" s="3" t="s">
        <v>49</v>
      </c>
      <c r="B21" s="4" t="s">
        <v>50</v>
      </c>
      <c r="C21" s="4">
        <v>20</v>
      </c>
      <c r="D21" s="4" t="s">
        <v>12</v>
      </c>
      <c r="E21" s="4" t="s">
        <v>170</v>
      </c>
      <c r="F21" s="5">
        <f t="shared" si="0"/>
        <v>49671.76</v>
      </c>
      <c r="G21" s="5">
        <v>0</v>
      </c>
      <c r="H21" s="5">
        <f t="shared" si="1"/>
        <v>12417.94</v>
      </c>
      <c r="I21" s="5">
        <f>VLOOKUP(B21:B97,[1]Sayfa4!$A:$B,2,0)</f>
        <v>178721.82099999994</v>
      </c>
      <c r="J21" s="5">
        <f>VLOOKUP(B21:B97,[1]Sayfa4!$A:$C,3,0)</f>
        <v>62089.7</v>
      </c>
      <c r="L21" s="6"/>
    </row>
    <row r="22" spans="1:12" ht="15" thickBot="1" x14ac:dyDescent="0.35">
      <c r="A22" s="3" t="s">
        <v>51</v>
      </c>
      <c r="B22" s="4" t="s">
        <v>52</v>
      </c>
      <c r="C22" s="4">
        <v>20</v>
      </c>
      <c r="D22" s="4" t="s">
        <v>53</v>
      </c>
      <c r="E22" s="4" t="s">
        <v>170</v>
      </c>
      <c r="F22" s="5">
        <f t="shared" si="0"/>
        <v>117758.24000000002</v>
      </c>
      <c r="G22" s="5">
        <v>0</v>
      </c>
      <c r="H22" s="5">
        <f t="shared" si="1"/>
        <v>29439.560000000005</v>
      </c>
      <c r="I22" s="5">
        <f>VLOOKUP(B22:B98,[1]Sayfa4!$A:$B,2,0)</f>
        <v>422130.04799999995</v>
      </c>
      <c r="J22" s="5">
        <f>VLOOKUP(B22:B98,[1]Sayfa4!$A:$C,3,0)</f>
        <v>147197.80000000002</v>
      </c>
      <c r="L22" s="6"/>
    </row>
    <row r="23" spans="1:12" ht="15" thickBot="1" x14ac:dyDescent="0.35">
      <c r="A23" s="3" t="s">
        <v>54</v>
      </c>
      <c r="B23" s="4" t="s">
        <v>55</v>
      </c>
      <c r="C23" s="4">
        <v>20</v>
      </c>
      <c r="D23" s="4" t="s">
        <v>53</v>
      </c>
      <c r="E23" s="4" t="s">
        <v>170</v>
      </c>
      <c r="F23" s="5">
        <f t="shared" si="0"/>
        <v>76912.960000000021</v>
      </c>
      <c r="G23" s="5">
        <v>0</v>
      </c>
      <c r="H23" s="5">
        <f t="shared" si="1"/>
        <v>19228.240000000005</v>
      </c>
      <c r="I23" s="5">
        <f>VLOOKUP(B23:B99,[1]Sayfa4!$A:$B,2,0)</f>
        <v>280139.01200000016</v>
      </c>
      <c r="J23" s="5">
        <f>VLOOKUP(B23:B99,[1]Sayfa4!$A:$C,3,0)</f>
        <v>96141.200000000026</v>
      </c>
      <c r="L23" s="6"/>
    </row>
    <row r="24" spans="1:12" ht="15" thickBot="1" x14ac:dyDescent="0.35">
      <c r="A24" s="3" t="s">
        <v>56</v>
      </c>
      <c r="B24" s="4" t="s">
        <v>57</v>
      </c>
      <c r="C24" s="4">
        <v>20</v>
      </c>
      <c r="D24" s="4" t="s">
        <v>53</v>
      </c>
      <c r="E24" s="4" t="s">
        <v>170</v>
      </c>
      <c r="F24" s="5">
        <f t="shared" si="0"/>
        <v>79313.999999999985</v>
      </c>
      <c r="G24" s="5">
        <v>0</v>
      </c>
      <c r="H24" s="5">
        <f t="shared" si="1"/>
        <v>19828.499999999996</v>
      </c>
      <c r="I24" s="5">
        <f>VLOOKUP(B24:B100,[1]Sayfa4!$A:$B,2,0)</f>
        <v>286503.18900000013</v>
      </c>
      <c r="J24" s="5">
        <f>VLOOKUP(B24:B100,[1]Sayfa4!$A:$C,3,0)</f>
        <v>99142.499999999971</v>
      </c>
      <c r="L24" s="6"/>
    </row>
    <row r="25" spans="1:12" ht="15" thickBot="1" x14ac:dyDescent="0.35">
      <c r="A25" s="3" t="s">
        <v>58</v>
      </c>
      <c r="B25" s="4" t="s">
        <v>59</v>
      </c>
      <c r="C25" s="4">
        <v>20</v>
      </c>
      <c r="D25" s="4" t="s">
        <v>53</v>
      </c>
      <c r="E25" s="4" t="s">
        <v>170</v>
      </c>
      <c r="F25" s="5">
        <f t="shared" si="0"/>
        <v>152448.23999999993</v>
      </c>
      <c r="G25" s="5">
        <v>0</v>
      </c>
      <c r="H25" s="5">
        <f t="shared" si="1"/>
        <v>38112.059999999983</v>
      </c>
      <c r="I25" s="5">
        <f>VLOOKUP(B25:B101,[1]Sayfa4!$A:$B,2,0)</f>
        <v>551559.50999999943</v>
      </c>
      <c r="J25" s="5">
        <f>VLOOKUP(B25:B101,[1]Sayfa4!$A:$C,3,0)</f>
        <v>190560.2999999999</v>
      </c>
      <c r="L25" s="6"/>
    </row>
    <row r="26" spans="1:12" ht="15" thickBot="1" x14ac:dyDescent="0.35">
      <c r="A26" s="3" t="s">
        <v>60</v>
      </c>
      <c r="B26" s="4" t="s">
        <v>61</v>
      </c>
      <c r="C26" s="4">
        <v>20</v>
      </c>
      <c r="D26" s="4" t="s">
        <v>53</v>
      </c>
      <c r="E26" s="4" t="s">
        <v>170</v>
      </c>
      <c r="F26" s="5">
        <f t="shared" si="0"/>
        <v>71287.919999999984</v>
      </c>
      <c r="G26" s="5">
        <v>0</v>
      </c>
      <c r="H26" s="5">
        <f t="shared" si="1"/>
        <v>17821.979999999996</v>
      </c>
      <c r="I26" s="5">
        <f>VLOOKUP(B26:B102,[1]Sayfa4!$A:$B,2,0)</f>
        <v>260505.87199999997</v>
      </c>
      <c r="J26" s="5">
        <f>VLOOKUP(B26:B102,[1]Sayfa4!$A:$C,3,0)</f>
        <v>89109.89999999998</v>
      </c>
      <c r="L26" s="6"/>
    </row>
    <row r="27" spans="1:12" ht="15" thickBot="1" x14ac:dyDescent="0.35">
      <c r="A27" s="3" t="s">
        <v>62</v>
      </c>
      <c r="B27" s="4" t="s">
        <v>63</v>
      </c>
      <c r="C27" s="4">
        <v>20</v>
      </c>
      <c r="D27" s="4" t="s">
        <v>53</v>
      </c>
      <c r="E27" s="4" t="s">
        <v>170</v>
      </c>
      <c r="F27" s="5">
        <f t="shared" si="0"/>
        <v>139472.79999999999</v>
      </c>
      <c r="G27" s="5">
        <v>0</v>
      </c>
      <c r="H27" s="5">
        <f t="shared" si="1"/>
        <v>34868.199999999997</v>
      </c>
      <c r="I27" s="5">
        <f>VLOOKUP(B27:B103,[1]Sayfa4!$A:$B,2,0)</f>
        <v>508332.45200000005</v>
      </c>
      <c r="J27" s="5">
        <f>VLOOKUP(B27:B103,[1]Sayfa4!$A:$C,3,0)</f>
        <v>174340.99999999997</v>
      </c>
      <c r="L27" s="6"/>
    </row>
    <row r="28" spans="1:12" ht="15" thickBot="1" x14ac:dyDescent="0.35">
      <c r="A28" s="3" t="s">
        <v>64</v>
      </c>
      <c r="B28" s="4" t="s">
        <v>65</v>
      </c>
      <c r="C28" s="4">
        <v>20</v>
      </c>
      <c r="D28" s="4" t="s">
        <v>53</v>
      </c>
      <c r="E28" s="4" t="s">
        <v>170</v>
      </c>
      <c r="F28" s="5">
        <f t="shared" si="0"/>
        <v>103907.36</v>
      </c>
      <c r="G28" s="5">
        <v>0</v>
      </c>
      <c r="H28" s="5">
        <f t="shared" si="1"/>
        <v>25976.84</v>
      </c>
      <c r="I28" s="5">
        <f>VLOOKUP(B28:B104,[1]Sayfa4!$A:$B,2,0)</f>
        <v>380340.86200000014</v>
      </c>
      <c r="J28" s="5">
        <f>VLOOKUP(B28:B104,[1]Sayfa4!$A:$C,3,0)</f>
        <v>129884.2</v>
      </c>
      <c r="L28" s="6"/>
    </row>
    <row r="29" spans="1:12" ht="15" thickBot="1" x14ac:dyDescent="0.35">
      <c r="A29" s="3" t="s">
        <v>66</v>
      </c>
      <c r="B29" s="4" t="s">
        <v>67</v>
      </c>
      <c r="C29" s="4">
        <v>20</v>
      </c>
      <c r="D29" s="4" t="s">
        <v>53</v>
      </c>
      <c r="E29" s="4" t="s">
        <v>170</v>
      </c>
      <c r="F29" s="5">
        <f t="shared" si="0"/>
        <v>356919.59999999992</v>
      </c>
      <c r="G29" s="5">
        <v>0</v>
      </c>
      <c r="H29" s="5">
        <f t="shared" si="1"/>
        <v>89229.89999999998</v>
      </c>
      <c r="I29" s="5">
        <f>VLOOKUP(B29:B105,[1]Sayfa4!$A:$B,2,0)</f>
        <v>1278196.5989999995</v>
      </c>
      <c r="J29" s="5">
        <f>VLOOKUP(B29:B105,[1]Sayfa4!$A:$C,3,0)</f>
        <v>446149.49999999988</v>
      </c>
      <c r="L29" s="6"/>
    </row>
    <row r="30" spans="1:12" ht="15" thickBot="1" x14ac:dyDescent="0.35">
      <c r="A30" s="3" t="s">
        <v>68</v>
      </c>
      <c r="B30" s="4" t="s">
        <v>69</v>
      </c>
      <c r="C30" s="4">
        <v>20</v>
      </c>
      <c r="D30" s="4" t="s">
        <v>53</v>
      </c>
      <c r="E30" s="4" t="s">
        <v>170</v>
      </c>
      <c r="F30" s="5">
        <f t="shared" si="0"/>
        <v>114069.68000000005</v>
      </c>
      <c r="G30" s="5">
        <v>0</v>
      </c>
      <c r="H30" s="5">
        <f t="shared" si="1"/>
        <v>28517.420000000013</v>
      </c>
      <c r="I30" s="5">
        <f>VLOOKUP(B30:B106,[1]Sayfa4!$A:$B,2,0)</f>
        <v>411197.12799999974</v>
      </c>
      <c r="J30" s="5">
        <f>VLOOKUP(B30:B106,[1]Sayfa4!$A:$C,3,0)</f>
        <v>142587.10000000006</v>
      </c>
      <c r="L30" s="6"/>
    </row>
    <row r="31" spans="1:12" ht="15" thickBot="1" x14ac:dyDescent="0.35">
      <c r="A31" s="3" t="s">
        <v>70</v>
      </c>
      <c r="B31" s="4" t="s">
        <v>71</v>
      </c>
      <c r="C31" s="4">
        <v>20</v>
      </c>
      <c r="D31" s="4" t="s">
        <v>53</v>
      </c>
      <c r="E31" s="4" t="s">
        <v>170</v>
      </c>
      <c r="F31" s="5">
        <f t="shared" si="0"/>
        <v>35748.80000000001</v>
      </c>
      <c r="G31" s="5">
        <v>0</v>
      </c>
      <c r="H31" s="5">
        <f t="shared" si="1"/>
        <v>8937.2000000000025</v>
      </c>
      <c r="I31" s="5">
        <f>VLOOKUP(B31:B107,[1]Sayfa4!$A:$B,2,0)</f>
        <v>130963.93200000002</v>
      </c>
      <c r="J31" s="5">
        <f>VLOOKUP(B31:B107,[1]Sayfa4!$A:$C,3,0)</f>
        <v>44686.000000000015</v>
      </c>
      <c r="L31" s="6"/>
    </row>
    <row r="32" spans="1:12" ht="15" thickBot="1" x14ac:dyDescent="0.35">
      <c r="A32" s="3" t="s">
        <v>72</v>
      </c>
      <c r="B32" s="4" t="s">
        <v>73</v>
      </c>
      <c r="C32" s="4">
        <v>20</v>
      </c>
      <c r="D32" s="4" t="s">
        <v>53</v>
      </c>
      <c r="E32" s="4" t="s">
        <v>170</v>
      </c>
      <c r="F32" s="5">
        <f t="shared" si="0"/>
        <v>37603.120000000017</v>
      </c>
      <c r="G32" s="5">
        <v>0</v>
      </c>
      <c r="H32" s="5">
        <f t="shared" si="1"/>
        <v>9400.7800000000043</v>
      </c>
      <c r="I32" s="5">
        <f>VLOOKUP(B32:B108,[1]Sayfa4!$A:$B,2,0)</f>
        <v>138934.52299999996</v>
      </c>
      <c r="J32" s="5">
        <f>VLOOKUP(B32:B108,[1]Sayfa4!$A:$C,3,0)</f>
        <v>47003.900000000023</v>
      </c>
      <c r="L32" s="6"/>
    </row>
    <row r="33" spans="1:12" ht="15" thickBot="1" x14ac:dyDescent="0.35">
      <c r="A33" s="3" t="s">
        <v>74</v>
      </c>
      <c r="B33" s="4" t="s">
        <v>75</v>
      </c>
      <c r="C33" s="4">
        <v>20</v>
      </c>
      <c r="D33" s="4" t="s">
        <v>53</v>
      </c>
      <c r="E33" s="4" t="s">
        <v>170</v>
      </c>
      <c r="F33" s="5">
        <f t="shared" si="0"/>
        <v>50440.960000000036</v>
      </c>
      <c r="G33" s="5">
        <v>0</v>
      </c>
      <c r="H33" s="5">
        <f t="shared" si="1"/>
        <v>12610.240000000009</v>
      </c>
      <c r="I33" s="5">
        <f>VLOOKUP(B33:B109,[1]Sayfa4!$A:$B,2,0)</f>
        <v>185276.96100000013</v>
      </c>
      <c r="J33" s="5">
        <f>VLOOKUP(B33:B109,[1]Sayfa4!$A:$C,3,0)</f>
        <v>63051.200000000041</v>
      </c>
      <c r="L33" s="6"/>
    </row>
    <row r="34" spans="1:12" ht="15" thickBot="1" x14ac:dyDescent="0.35">
      <c r="A34" s="3" t="s">
        <v>76</v>
      </c>
      <c r="B34" s="4" t="s">
        <v>77</v>
      </c>
      <c r="C34" s="4">
        <v>20</v>
      </c>
      <c r="D34" s="4" t="s">
        <v>53</v>
      </c>
      <c r="E34" s="4" t="s">
        <v>170</v>
      </c>
      <c r="F34" s="5">
        <f t="shared" si="0"/>
        <v>29588.400000000001</v>
      </c>
      <c r="G34" s="5">
        <v>0</v>
      </c>
      <c r="H34" s="5">
        <f t="shared" si="1"/>
        <v>7397.1</v>
      </c>
      <c r="I34" s="5">
        <f>VLOOKUP(B34:B110,[1]Sayfa4!$A:$B,2,0)</f>
        <v>108475.17099999996</v>
      </c>
      <c r="J34" s="5">
        <f>VLOOKUP(B34:B110,[1]Sayfa4!$A:$C,3,0)</f>
        <v>36985.5</v>
      </c>
      <c r="L34" s="6"/>
    </row>
    <row r="35" spans="1:12" ht="15" thickBot="1" x14ac:dyDescent="0.35">
      <c r="A35" s="3" t="s">
        <v>78</v>
      </c>
      <c r="B35" s="4" t="s">
        <v>79</v>
      </c>
      <c r="C35" s="4">
        <v>20</v>
      </c>
      <c r="D35" s="4" t="s">
        <v>53</v>
      </c>
      <c r="E35" s="4" t="s">
        <v>170</v>
      </c>
      <c r="F35" s="5">
        <f t="shared" si="0"/>
        <v>475450.97600000055</v>
      </c>
      <c r="G35" s="5">
        <v>0</v>
      </c>
      <c r="H35" s="5">
        <f t="shared" si="1"/>
        <v>118862.74400000014</v>
      </c>
      <c r="I35" s="5">
        <f>VLOOKUP(B35:B111,[1]Sayfa4!$A:$B,2,0)</f>
        <v>1701956.2499999998</v>
      </c>
      <c r="J35" s="5">
        <f>VLOOKUP(B35:B111,[1]Sayfa4!$A:$C,3,0)</f>
        <v>594313.72000000067</v>
      </c>
      <c r="L35" s="6"/>
    </row>
    <row r="36" spans="1:12" ht="15" thickBot="1" x14ac:dyDescent="0.35">
      <c r="A36" s="3" t="s">
        <v>80</v>
      </c>
      <c r="B36" s="4" t="s">
        <v>81</v>
      </c>
      <c r="C36" s="4">
        <v>20</v>
      </c>
      <c r="D36" s="4" t="s">
        <v>53</v>
      </c>
      <c r="E36" s="4" t="s">
        <v>170</v>
      </c>
      <c r="F36" s="5">
        <f t="shared" si="0"/>
        <v>36672.880000000005</v>
      </c>
      <c r="G36" s="5">
        <v>0</v>
      </c>
      <c r="H36" s="5">
        <f t="shared" si="1"/>
        <v>9168.2200000000012</v>
      </c>
      <c r="I36" s="5">
        <f>VLOOKUP(B36:B112,[1]Sayfa4!$A:$B,2,0)</f>
        <v>131977.28099999999</v>
      </c>
      <c r="J36" s="5">
        <f>VLOOKUP(B36:B112,[1]Sayfa4!$A:$C,3,0)</f>
        <v>45841.100000000006</v>
      </c>
      <c r="L36" s="6"/>
    </row>
    <row r="37" spans="1:12" ht="15" thickBot="1" x14ac:dyDescent="0.35">
      <c r="A37" s="3" t="s">
        <v>82</v>
      </c>
      <c r="B37" s="4" t="s">
        <v>83</v>
      </c>
      <c r="C37" s="4">
        <v>20</v>
      </c>
      <c r="D37" s="4" t="s">
        <v>53</v>
      </c>
      <c r="E37" s="4" t="s">
        <v>170</v>
      </c>
      <c r="F37" s="5">
        <f t="shared" si="0"/>
        <v>43757.039999999994</v>
      </c>
      <c r="G37" s="5">
        <v>0</v>
      </c>
      <c r="H37" s="5">
        <f t="shared" si="1"/>
        <v>10939.259999999998</v>
      </c>
      <c r="I37" s="5">
        <f>VLOOKUP(B37:B113,[1]Sayfa4!$A:$B,2,0)</f>
        <v>159210.61100000006</v>
      </c>
      <c r="J37" s="5">
        <f>VLOOKUP(B37:B113,[1]Sayfa4!$A:$C,3,0)</f>
        <v>54696.299999999988</v>
      </c>
      <c r="L37" s="6"/>
    </row>
    <row r="38" spans="1:12" ht="15" thickBot="1" x14ac:dyDescent="0.35">
      <c r="A38" s="3" t="s">
        <v>84</v>
      </c>
      <c r="B38" s="4" t="s">
        <v>85</v>
      </c>
      <c r="C38" s="4">
        <v>20</v>
      </c>
      <c r="D38" s="4" t="s">
        <v>53</v>
      </c>
      <c r="E38" s="4" t="s">
        <v>170</v>
      </c>
      <c r="F38" s="5">
        <f t="shared" si="0"/>
        <v>313445.44000000035</v>
      </c>
      <c r="G38" s="5">
        <v>0</v>
      </c>
      <c r="H38" s="5">
        <f t="shared" si="1"/>
        <v>78361.360000000088</v>
      </c>
      <c r="I38" s="5">
        <f>VLOOKUP(B38:B114,[1]Sayfa4!$A:$B,2,0)</f>
        <v>1122339.6970000011</v>
      </c>
      <c r="J38" s="5">
        <f>VLOOKUP(B38:B114,[1]Sayfa4!$A:$C,3,0)</f>
        <v>391806.8000000004</v>
      </c>
      <c r="L38" s="6"/>
    </row>
    <row r="39" spans="1:12" ht="15" thickBot="1" x14ac:dyDescent="0.35">
      <c r="A39" s="3" t="s">
        <v>86</v>
      </c>
      <c r="B39" s="4" t="s">
        <v>87</v>
      </c>
      <c r="C39" s="4">
        <v>20</v>
      </c>
      <c r="D39" s="4" t="s">
        <v>53</v>
      </c>
      <c r="E39" s="4" t="s">
        <v>170</v>
      </c>
      <c r="F39" s="5">
        <f>J39*0.8</f>
        <v>148454.88000000009</v>
      </c>
      <c r="G39" s="5">
        <f>J39*0.2</f>
        <v>37113.720000000023</v>
      </c>
      <c r="H39" s="5">
        <v>0</v>
      </c>
      <c r="I39" s="5">
        <f>VLOOKUP(B39:B115,[1]Sayfa4!$A:$B,2,0)</f>
        <v>536450.02599999995</v>
      </c>
      <c r="J39" s="5">
        <f>VLOOKUP(B39:B115,[1]Sayfa4!$A:$C,3,0)</f>
        <v>185568.60000000009</v>
      </c>
      <c r="L39" s="6"/>
    </row>
    <row r="40" spans="1:12" ht="15" thickBot="1" x14ac:dyDescent="0.35">
      <c r="A40" s="3" t="s">
        <v>88</v>
      </c>
      <c r="B40" s="4" t="s">
        <v>89</v>
      </c>
      <c r="C40" s="4">
        <v>10</v>
      </c>
      <c r="D40" s="4" t="s">
        <v>90</v>
      </c>
      <c r="E40" s="4" t="s">
        <v>170</v>
      </c>
      <c r="F40" s="5">
        <f>J40*0.9</f>
        <v>19849.68</v>
      </c>
      <c r="G40" s="5">
        <v>0</v>
      </c>
      <c r="H40" s="5">
        <f>J40*0.1</f>
        <v>2205.52</v>
      </c>
      <c r="I40" s="5">
        <f>VLOOKUP(B40:B116,[1]Sayfa4!$A:$B,2,0)</f>
        <v>63199.890000000014</v>
      </c>
      <c r="J40" s="5">
        <f>VLOOKUP(B40:B116,[1]Sayfa4!$A:$C,3,0)</f>
        <v>22055.200000000001</v>
      </c>
      <c r="L40" s="6"/>
    </row>
    <row r="41" spans="1:12" ht="15" thickBot="1" x14ac:dyDescent="0.35">
      <c r="A41" s="3" t="s">
        <v>91</v>
      </c>
      <c r="B41" s="4" t="s">
        <v>92</v>
      </c>
      <c r="C41" s="4">
        <v>10</v>
      </c>
      <c r="D41" s="4" t="s">
        <v>90</v>
      </c>
      <c r="E41" s="4" t="s">
        <v>170</v>
      </c>
      <c r="F41" s="5">
        <f t="shared" ref="F41:F43" si="2">J41*0.9</f>
        <v>29325.510000000002</v>
      </c>
      <c r="G41" s="5">
        <v>0</v>
      </c>
      <c r="H41" s="5">
        <f t="shared" ref="H41:H43" si="3">J41*0.1</f>
        <v>3258.3900000000003</v>
      </c>
      <c r="I41" s="5">
        <f>VLOOKUP(B41:B117,[1]Sayfa4!$A:$B,2,0)</f>
        <v>93380.117000000013</v>
      </c>
      <c r="J41" s="5">
        <f>VLOOKUP(B41:B117,[1]Sayfa4!$A:$C,3,0)</f>
        <v>32583.9</v>
      </c>
      <c r="L41" s="6"/>
    </row>
    <row r="42" spans="1:12" ht="15" thickBot="1" x14ac:dyDescent="0.35">
      <c r="A42" s="3" t="s">
        <v>93</v>
      </c>
      <c r="B42" s="4" t="s">
        <v>94</v>
      </c>
      <c r="C42" s="4">
        <v>10</v>
      </c>
      <c r="D42" s="4" t="s">
        <v>90</v>
      </c>
      <c r="E42" s="4" t="s">
        <v>170</v>
      </c>
      <c r="F42" s="5">
        <f t="shared" si="2"/>
        <v>8231.8500000000022</v>
      </c>
      <c r="G42" s="5">
        <v>0</v>
      </c>
      <c r="H42" s="5">
        <f t="shared" si="3"/>
        <v>914.6500000000002</v>
      </c>
      <c r="I42" s="5">
        <f>VLOOKUP(B42:B118,[1]Sayfa4!$A:$B,2,0)</f>
        <v>26183.810999999994</v>
      </c>
      <c r="J42" s="5">
        <f>VLOOKUP(B42:B118,[1]Sayfa4!$A:$C,3,0)</f>
        <v>9146.5000000000018</v>
      </c>
      <c r="L42" s="6"/>
    </row>
    <row r="43" spans="1:12" ht="15" thickBot="1" x14ac:dyDescent="0.35">
      <c r="A43" s="3" t="s">
        <v>95</v>
      </c>
      <c r="B43" s="4" t="s">
        <v>96</v>
      </c>
      <c r="C43" s="4">
        <v>10</v>
      </c>
      <c r="D43" s="4" t="s">
        <v>90</v>
      </c>
      <c r="E43" s="4" t="s">
        <v>170</v>
      </c>
      <c r="F43" s="5">
        <f t="shared" si="2"/>
        <v>143840.34000000003</v>
      </c>
      <c r="G43" s="5">
        <v>0</v>
      </c>
      <c r="H43" s="5">
        <f t="shared" si="3"/>
        <v>15982.260000000004</v>
      </c>
      <c r="I43" s="5">
        <f>VLOOKUP(B43:B119,[1]Sayfa4!$A:$B,2,0)</f>
        <v>457825.84199999971</v>
      </c>
      <c r="J43" s="5">
        <f>VLOOKUP(B43:B119,[1]Sayfa4!$A:$C,3,0)</f>
        <v>159822.60000000003</v>
      </c>
      <c r="L43" s="6"/>
    </row>
    <row r="44" spans="1:12" ht="15" thickBot="1" x14ac:dyDescent="0.35">
      <c r="A44" s="3" t="s">
        <v>97</v>
      </c>
      <c r="B44" s="4" t="s">
        <v>98</v>
      </c>
      <c r="C44" s="4">
        <v>20</v>
      </c>
      <c r="D44" s="4" t="s">
        <v>90</v>
      </c>
      <c r="E44" s="4" t="s">
        <v>170</v>
      </c>
      <c r="F44" s="5">
        <f>J44*0.8</f>
        <v>408747.20000000019</v>
      </c>
      <c r="G44" s="5">
        <v>0</v>
      </c>
      <c r="H44" s="5">
        <f>J44*0.2</f>
        <v>102186.80000000005</v>
      </c>
      <c r="I44" s="5">
        <f>VLOOKUP(B44:B120,[1]Sayfa4!$A:$B,2,0)</f>
        <v>1522499.4920000024</v>
      </c>
      <c r="J44" s="5">
        <f>VLOOKUP(B44:B120,[1]Sayfa4!$A:$C,3,0)</f>
        <v>510934.00000000023</v>
      </c>
      <c r="L44" s="6"/>
    </row>
    <row r="45" spans="1:12" ht="15" thickBot="1" x14ac:dyDescent="0.35">
      <c r="A45" s="3" t="s">
        <v>99</v>
      </c>
      <c r="B45" s="4" t="s">
        <v>100</v>
      </c>
      <c r="C45" s="4">
        <v>10</v>
      </c>
      <c r="D45" s="4" t="s">
        <v>90</v>
      </c>
      <c r="E45" s="4" t="s">
        <v>170</v>
      </c>
      <c r="F45" s="5">
        <f t="shared" ref="F45:F77" si="4">J45*0.9</f>
        <v>10796.04</v>
      </c>
      <c r="G45" s="5">
        <v>0</v>
      </c>
      <c r="H45" s="5">
        <f t="shared" ref="H45:H77" si="5">J45*0.1</f>
        <v>1199.5600000000002</v>
      </c>
      <c r="I45" s="5">
        <f>VLOOKUP(B45:B121,[1]Sayfa4!$A:$B,2,0)</f>
        <v>34369.768000000004</v>
      </c>
      <c r="J45" s="5">
        <f>VLOOKUP(B45:B121,[1]Sayfa4!$A:$C,3,0)</f>
        <v>11995.6</v>
      </c>
      <c r="L45" s="6"/>
    </row>
    <row r="46" spans="1:12" ht="15" thickBot="1" x14ac:dyDescent="0.35">
      <c r="A46" s="3" t="s">
        <v>101</v>
      </c>
      <c r="B46" s="4" t="s">
        <v>102</v>
      </c>
      <c r="C46" s="4">
        <v>10</v>
      </c>
      <c r="D46" s="4" t="s">
        <v>90</v>
      </c>
      <c r="E46" s="4" t="s">
        <v>170</v>
      </c>
      <c r="F46" s="5">
        <f t="shared" si="4"/>
        <v>9718.02</v>
      </c>
      <c r="G46" s="5">
        <v>0</v>
      </c>
      <c r="H46" s="5">
        <f t="shared" si="5"/>
        <v>1079.7800000000002</v>
      </c>
      <c r="I46" s="5">
        <f>VLOOKUP(B46:B122,[1]Sayfa4!$A:$B,2,0)</f>
        <v>30900.516000000003</v>
      </c>
      <c r="J46" s="5">
        <f>VLOOKUP(B46:B122,[1]Sayfa4!$A:$C,3,0)</f>
        <v>10797.800000000001</v>
      </c>
      <c r="L46" s="6"/>
    </row>
    <row r="47" spans="1:12" ht="15" thickBot="1" x14ac:dyDescent="0.35">
      <c r="A47" s="3" t="s">
        <v>103</v>
      </c>
      <c r="B47" s="4" t="s">
        <v>104</v>
      </c>
      <c r="C47" s="4">
        <v>10</v>
      </c>
      <c r="D47" s="4" t="s">
        <v>90</v>
      </c>
      <c r="E47" s="4" t="s">
        <v>170</v>
      </c>
      <c r="F47" s="5">
        <f t="shared" si="4"/>
        <v>5609.6100000000006</v>
      </c>
      <c r="G47" s="5">
        <v>0</v>
      </c>
      <c r="H47" s="5">
        <f t="shared" si="5"/>
        <v>623.29000000000008</v>
      </c>
      <c r="I47" s="5">
        <f>VLOOKUP(B47:B123,[1]Sayfa4!$A:$B,2,0)</f>
        <v>17852.483</v>
      </c>
      <c r="J47" s="5">
        <f>VLOOKUP(B47:B123,[1]Sayfa4!$A:$C,3,0)</f>
        <v>6232.9000000000005</v>
      </c>
      <c r="L47" s="6"/>
    </row>
    <row r="48" spans="1:12" ht="15" thickBot="1" x14ac:dyDescent="0.35">
      <c r="A48" s="3" t="s">
        <v>105</v>
      </c>
      <c r="B48" s="4" t="s">
        <v>106</v>
      </c>
      <c r="C48" s="4">
        <v>10</v>
      </c>
      <c r="D48" s="4" t="s">
        <v>90</v>
      </c>
      <c r="E48" s="4" t="s">
        <v>170</v>
      </c>
      <c r="F48" s="5">
        <f t="shared" si="4"/>
        <v>22903.74</v>
      </c>
      <c r="G48" s="5">
        <v>0</v>
      </c>
      <c r="H48" s="5">
        <f t="shared" si="5"/>
        <v>2544.8600000000006</v>
      </c>
      <c r="I48" s="5">
        <f>VLOOKUP(B48:B124,[1]Sayfa4!$A:$B,2,0)</f>
        <v>72893.289000000004</v>
      </c>
      <c r="J48" s="5">
        <f>VLOOKUP(B48:B124,[1]Sayfa4!$A:$C,3,0)</f>
        <v>25448.600000000002</v>
      </c>
      <c r="L48" s="6"/>
    </row>
    <row r="49" spans="1:12" ht="15" thickBot="1" x14ac:dyDescent="0.35">
      <c r="A49" s="3" t="s">
        <v>107</v>
      </c>
      <c r="B49" s="4" t="s">
        <v>108</v>
      </c>
      <c r="C49" s="4">
        <v>10</v>
      </c>
      <c r="D49" s="4" t="s">
        <v>90</v>
      </c>
      <c r="E49" s="4" t="s">
        <v>170</v>
      </c>
      <c r="F49" s="5">
        <f t="shared" si="4"/>
        <v>43067.159999999996</v>
      </c>
      <c r="G49" s="5">
        <v>0</v>
      </c>
      <c r="H49" s="5">
        <f t="shared" si="5"/>
        <v>4785.24</v>
      </c>
      <c r="I49" s="5">
        <f>VLOOKUP(B49:B125,[1]Sayfa4!$A:$B,2,0)</f>
        <v>137113.87099999998</v>
      </c>
      <c r="J49" s="5">
        <f>VLOOKUP(B49:B125,[1]Sayfa4!$A:$C,3,0)</f>
        <v>47852.399999999994</v>
      </c>
      <c r="L49" s="6"/>
    </row>
    <row r="50" spans="1:12" ht="15" thickBot="1" x14ac:dyDescent="0.35">
      <c r="A50" s="3" t="s">
        <v>109</v>
      </c>
      <c r="B50" s="4" t="s">
        <v>110</v>
      </c>
      <c r="C50" s="4">
        <v>10</v>
      </c>
      <c r="D50" s="4" t="s">
        <v>90</v>
      </c>
      <c r="E50" s="4" t="s">
        <v>170</v>
      </c>
      <c r="F50" s="5">
        <f t="shared" si="4"/>
        <v>14117.580000000002</v>
      </c>
      <c r="G50" s="5">
        <v>0</v>
      </c>
      <c r="H50" s="5">
        <f t="shared" si="5"/>
        <v>1568.6200000000003</v>
      </c>
      <c r="I50" s="5">
        <f>VLOOKUP(B50:B126,[1]Sayfa4!$A:$B,2,0)</f>
        <v>44928.623</v>
      </c>
      <c r="J50" s="5">
        <f>VLOOKUP(B50:B126,[1]Sayfa4!$A:$C,3,0)</f>
        <v>15686.200000000003</v>
      </c>
      <c r="L50" s="6"/>
    </row>
    <row r="51" spans="1:12" ht="15" thickBot="1" x14ac:dyDescent="0.35">
      <c r="A51" s="3" t="s">
        <v>111</v>
      </c>
      <c r="B51" s="4" t="s">
        <v>112</v>
      </c>
      <c r="C51" s="4">
        <v>10</v>
      </c>
      <c r="D51" s="4" t="s">
        <v>90</v>
      </c>
      <c r="E51" s="4" t="s">
        <v>170</v>
      </c>
      <c r="F51" s="5">
        <f t="shared" si="4"/>
        <v>11373.029999999999</v>
      </c>
      <c r="G51" s="5">
        <v>0</v>
      </c>
      <c r="H51" s="5">
        <f t="shared" si="5"/>
        <v>1263.67</v>
      </c>
      <c r="I51" s="5">
        <f>VLOOKUP(B51:B127,[1]Sayfa4!$A:$B,2,0)</f>
        <v>36114.335999999996</v>
      </c>
      <c r="J51" s="5">
        <f>VLOOKUP(B51:B127,[1]Sayfa4!$A:$C,3,0)</f>
        <v>12636.699999999999</v>
      </c>
      <c r="L51" s="6"/>
    </row>
    <row r="52" spans="1:12" ht="15" thickBot="1" x14ac:dyDescent="0.35">
      <c r="A52" s="3" t="s">
        <v>113</v>
      </c>
      <c r="B52" s="4" t="s">
        <v>114</v>
      </c>
      <c r="C52" s="4">
        <v>10</v>
      </c>
      <c r="D52" s="4" t="s">
        <v>90</v>
      </c>
      <c r="E52" s="4" t="s">
        <v>170</v>
      </c>
      <c r="F52" s="5">
        <f t="shared" si="4"/>
        <v>6555.78</v>
      </c>
      <c r="G52" s="5">
        <v>0</v>
      </c>
      <c r="H52" s="5">
        <f t="shared" si="5"/>
        <v>728.42000000000007</v>
      </c>
      <c r="I52" s="5">
        <f>VLOOKUP(B52:B128,[1]Sayfa4!$A:$B,2,0)</f>
        <v>20873.374</v>
      </c>
      <c r="J52" s="5">
        <f>VLOOKUP(B52:B128,[1]Sayfa4!$A:$C,3,0)</f>
        <v>7284.2</v>
      </c>
      <c r="L52" s="6"/>
    </row>
    <row r="53" spans="1:12" ht="15" thickBot="1" x14ac:dyDescent="0.35">
      <c r="A53" s="3" t="s">
        <v>115</v>
      </c>
      <c r="B53" s="4" t="s">
        <v>116</v>
      </c>
      <c r="C53" s="4">
        <v>10</v>
      </c>
      <c r="D53" s="4" t="s">
        <v>90</v>
      </c>
      <c r="E53" s="4" t="s">
        <v>170</v>
      </c>
      <c r="F53" s="5">
        <f t="shared" si="4"/>
        <v>29508.569999999996</v>
      </c>
      <c r="G53" s="5">
        <v>0</v>
      </c>
      <c r="H53" s="5">
        <f t="shared" si="5"/>
        <v>3278.7299999999996</v>
      </c>
      <c r="I53" s="5">
        <f>VLOOKUP(B53:B129,[1]Sayfa4!$A:$B,2,0)</f>
        <v>93950.289000000063</v>
      </c>
      <c r="J53" s="5">
        <f>VLOOKUP(B53:B129,[1]Sayfa4!$A:$C,3,0)</f>
        <v>32787.299999999996</v>
      </c>
      <c r="L53" s="6"/>
    </row>
    <row r="54" spans="1:12" ht="15" thickBot="1" x14ac:dyDescent="0.35">
      <c r="A54" s="3" t="s">
        <v>117</v>
      </c>
      <c r="B54" s="4" t="s">
        <v>118</v>
      </c>
      <c r="C54" s="4">
        <v>10</v>
      </c>
      <c r="D54" s="4" t="s">
        <v>90</v>
      </c>
      <c r="E54" s="4" t="s">
        <v>170</v>
      </c>
      <c r="F54" s="5">
        <f t="shared" si="4"/>
        <v>22218.210000000003</v>
      </c>
      <c r="G54" s="5">
        <v>0</v>
      </c>
      <c r="H54" s="5">
        <f t="shared" si="5"/>
        <v>2468.6900000000005</v>
      </c>
      <c r="I54" s="5">
        <f>VLOOKUP(B54:B130,[1]Sayfa4!$A:$B,2,0)</f>
        <v>70725.635000000009</v>
      </c>
      <c r="J54" s="5">
        <f>VLOOKUP(B54:B130,[1]Sayfa4!$A:$C,3,0)</f>
        <v>24686.9</v>
      </c>
      <c r="L54" s="6"/>
    </row>
    <row r="55" spans="1:12" ht="15" thickBot="1" x14ac:dyDescent="0.35">
      <c r="A55" s="3" t="s">
        <v>119</v>
      </c>
      <c r="B55" s="4" t="s">
        <v>120</v>
      </c>
      <c r="C55" s="4">
        <v>10</v>
      </c>
      <c r="D55" s="4" t="s">
        <v>90</v>
      </c>
      <c r="E55" s="4" t="s">
        <v>170</v>
      </c>
      <c r="F55" s="5">
        <f t="shared" si="4"/>
        <v>17222.760000000006</v>
      </c>
      <c r="G55" s="5">
        <v>0</v>
      </c>
      <c r="H55" s="5">
        <f t="shared" si="5"/>
        <v>1913.6400000000006</v>
      </c>
      <c r="I55" s="5">
        <f>VLOOKUP(B55:B131,[1]Sayfa4!$A:$B,2,0)</f>
        <v>54798.381999999991</v>
      </c>
      <c r="J55" s="5">
        <f>VLOOKUP(B55:B131,[1]Sayfa4!$A:$C,3,0)</f>
        <v>19136.400000000005</v>
      </c>
      <c r="L55" s="6"/>
    </row>
    <row r="56" spans="1:12" ht="15" thickBot="1" x14ac:dyDescent="0.35">
      <c r="A56" s="3" t="s">
        <v>121</v>
      </c>
      <c r="B56" s="4" t="s">
        <v>122</v>
      </c>
      <c r="C56" s="4">
        <v>10</v>
      </c>
      <c r="D56" s="4" t="s">
        <v>90</v>
      </c>
      <c r="E56" s="4" t="s">
        <v>170</v>
      </c>
      <c r="F56" s="5">
        <f t="shared" si="4"/>
        <v>7046.4600000000009</v>
      </c>
      <c r="G56" s="5">
        <v>0</v>
      </c>
      <c r="H56" s="5">
        <f t="shared" si="5"/>
        <v>782.94</v>
      </c>
      <c r="I56" s="5">
        <f>VLOOKUP(B56:B132,[1]Sayfa4!$A:$B,2,0)</f>
        <v>22427.790999999994</v>
      </c>
      <c r="J56" s="5">
        <f>VLOOKUP(B56:B132,[1]Sayfa4!$A:$C,3,0)</f>
        <v>7829.4000000000005</v>
      </c>
      <c r="L56" s="6"/>
    </row>
    <row r="57" spans="1:12" ht="15" thickBot="1" x14ac:dyDescent="0.35">
      <c r="A57" s="3" t="s">
        <v>123</v>
      </c>
      <c r="B57" s="4" t="s">
        <v>124</v>
      </c>
      <c r="C57" s="4">
        <v>10</v>
      </c>
      <c r="D57" s="4" t="s">
        <v>90</v>
      </c>
      <c r="E57" s="4" t="s">
        <v>170</v>
      </c>
      <c r="F57" s="5">
        <f t="shared" si="4"/>
        <v>53670.869999999981</v>
      </c>
      <c r="G57" s="5">
        <v>0</v>
      </c>
      <c r="H57" s="5">
        <f t="shared" si="5"/>
        <v>5963.4299999999985</v>
      </c>
      <c r="I57" s="5">
        <f>VLOOKUP(B57:B133,[1]Sayfa4!$A:$B,2,0)</f>
        <v>171264.21700000003</v>
      </c>
      <c r="J57" s="5">
        <f>VLOOKUP(B57:B133,[1]Sayfa4!$A:$C,3,0)</f>
        <v>59634.299999999981</v>
      </c>
      <c r="L57" s="6"/>
    </row>
    <row r="58" spans="1:12" ht="15" thickBot="1" x14ac:dyDescent="0.35">
      <c r="A58" s="3" t="s">
        <v>125</v>
      </c>
      <c r="B58" s="4" t="s">
        <v>126</v>
      </c>
      <c r="C58" s="4">
        <v>10</v>
      </c>
      <c r="D58" s="4" t="s">
        <v>90</v>
      </c>
      <c r="E58" s="4" t="s">
        <v>170</v>
      </c>
      <c r="F58" s="5">
        <f t="shared" si="4"/>
        <v>37648.080000000002</v>
      </c>
      <c r="G58" s="5">
        <v>0</v>
      </c>
      <c r="H58" s="5">
        <f t="shared" si="5"/>
        <v>4183.1200000000008</v>
      </c>
      <c r="I58" s="5">
        <f>VLOOKUP(B58:B134,[1]Sayfa4!$A:$B,2,0)</f>
        <v>119816.37799999998</v>
      </c>
      <c r="J58" s="5">
        <f>VLOOKUP(B58:B134,[1]Sayfa4!$A:$C,3,0)</f>
        <v>41831.200000000004</v>
      </c>
      <c r="L58" s="6"/>
    </row>
    <row r="59" spans="1:12" ht="15" thickBot="1" x14ac:dyDescent="0.35">
      <c r="A59" s="3" t="s">
        <v>127</v>
      </c>
      <c r="B59" s="4" t="s">
        <v>128</v>
      </c>
      <c r="C59" s="4">
        <v>10</v>
      </c>
      <c r="D59" s="4" t="s">
        <v>90</v>
      </c>
      <c r="E59" s="4" t="s">
        <v>170</v>
      </c>
      <c r="F59" s="5">
        <f t="shared" si="4"/>
        <v>9111.6899999999987</v>
      </c>
      <c r="G59" s="5">
        <v>0</v>
      </c>
      <c r="H59" s="5">
        <f t="shared" si="5"/>
        <v>1012.4099999999999</v>
      </c>
      <c r="I59" s="5">
        <f>VLOOKUP(B59:B135,[1]Sayfa4!$A:$B,2,0)</f>
        <v>29000.197000000007</v>
      </c>
      <c r="J59" s="5">
        <f>VLOOKUP(B59:B135,[1]Sayfa4!$A:$C,3,0)</f>
        <v>10124.099999999999</v>
      </c>
      <c r="L59" s="6"/>
    </row>
    <row r="60" spans="1:12" ht="15" thickBot="1" x14ac:dyDescent="0.35">
      <c r="A60" s="3" t="s">
        <v>129</v>
      </c>
      <c r="B60" s="4" t="s">
        <v>130</v>
      </c>
      <c r="C60" s="4">
        <v>10</v>
      </c>
      <c r="D60" s="4" t="s">
        <v>90</v>
      </c>
      <c r="E60" s="4" t="s">
        <v>170</v>
      </c>
      <c r="F60" s="5">
        <f t="shared" si="4"/>
        <v>6067.8899999999994</v>
      </c>
      <c r="G60" s="5">
        <v>0</v>
      </c>
      <c r="H60" s="5">
        <f t="shared" si="5"/>
        <v>674.21</v>
      </c>
      <c r="I60" s="5">
        <f>VLOOKUP(B60:B136,[1]Sayfa4!$A:$B,2,0)</f>
        <v>19320.850000000002</v>
      </c>
      <c r="J60" s="5">
        <f>VLOOKUP(B60:B136,[1]Sayfa4!$A:$C,3,0)</f>
        <v>6742.0999999999995</v>
      </c>
      <c r="L60" s="6"/>
    </row>
    <row r="61" spans="1:12" ht="15" thickBot="1" x14ac:dyDescent="0.35">
      <c r="A61" s="3" t="s">
        <v>131</v>
      </c>
      <c r="B61" s="4" t="s">
        <v>132</v>
      </c>
      <c r="C61" s="4">
        <v>10</v>
      </c>
      <c r="D61" s="4" t="s">
        <v>90</v>
      </c>
      <c r="E61" s="4" t="s">
        <v>170</v>
      </c>
      <c r="F61" s="5">
        <f t="shared" si="4"/>
        <v>11289.78</v>
      </c>
      <c r="G61" s="5">
        <v>0</v>
      </c>
      <c r="H61" s="5">
        <f t="shared" si="5"/>
        <v>1254.42</v>
      </c>
      <c r="I61" s="5">
        <f>VLOOKUP(B61:B137,[1]Sayfa4!$A:$B,2,0)</f>
        <v>35937.275000000001</v>
      </c>
      <c r="J61" s="5">
        <f>VLOOKUP(B61:B137,[1]Sayfa4!$A:$C,3,0)</f>
        <v>12544.2</v>
      </c>
      <c r="L61" s="6"/>
    </row>
    <row r="62" spans="1:12" ht="15" thickBot="1" x14ac:dyDescent="0.35">
      <c r="A62" s="3" t="s">
        <v>133</v>
      </c>
      <c r="B62" s="4" t="s">
        <v>134</v>
      </c>
      <c r="C62" s="4">
        <v>10</v>
      </c>
      <c r="D62" s="4" t="s">
        <v>90</v>
      </c>
      <c r="E62" s="4" t="s">
        <v>170</v>
      </c>
      <c r="F62" s="5">
        <f t="shared" si="4"/>
        <v>5278.6799999999994</v>
      </c>
      <c r="G62" s="5">
        <v>0</v>
      </c>
      <c r="H62" s="5">
        <f t="shared" si="5"/>
        <v>586.51999999999987</v>
      </c>
      <c r="I62" s="5">
        <f>VLOOKUP(B62:B138,[1]Sayfa4!$A:$B,2,0)</f>
        <v>16800.198</v>
      </c>
      <c r="J62" s="5">
        <f>VLOOKUP(B62:B138,[1]Sayfa4!$A:$C,3,0)</f>
        <v>5865.1999999999989</v>
      </c>
      <c r="L62" s="6"/>
    </row>
    <row r="63" spans="1:12" ht="15" thickBot="1" x14ac:dyDescent="0.35">
      <c r="A63" s="3" t="s">
        <v>135</v>
      </c>
      <c r="B63" s="4" t="s">
        <v>136</v>
      </c>
      <c r="C63" s="4">
        <v>10</v>
      </c>
      <c r="D63" s="4" t="s">
        <v>90</v>
      </c>
      <c r="E63" s="4" t="s">
        <v>170</v>
      </c>
      <c r="F63" s="5">
        <f t="shared" si="4"/>
        <v>15778.17</v>
      </c>
      <c r="G63" s="5">
        <v>0</v>
      </c>
      <c r="H63" s="5">
        <f t="shared" si="5"/>
        <v>1753.13</v>
      </c>
      <c r="I63" s="5">
        <f>VLOOKUP(B63:B139,[1]Sayfa4!$A:$B,2,0)</f>
        <v>50223.85</v>
      </c>
      <c r="J63" s="5">
        <f>VLOOKUP(B63:B139,[1]Sayfa4!$A:$C,3,0)</f>
        <v>17531.3</v>
      </c>
      <c r="L63" s="6"/>
    </row>
    <row r="64" spans="1:12" ht="15" thickBot="1" x14ac:dyDescent="0.35">
      <c r="A64" s="3" t="s">
        <v>137</v>
      </c>
      <c r="B64" s="4" t="s">
        <v>138</v>
      </c>
      <c r="C64" s="4">
        <v>10</v>
      </c>
      <c r="D64" s="4" t="s">
        <v>139</v>
      </c>
      <c r="E64" s="4" t="s">
        <v>170</v>
      </c>
      <c r="F64" s="5">
        <f t="shared" si="4"/>
        <v>17791.919999999998</v>
      </c>
      <c r="G64" s="5">
        <v>0</v>
      </c>
      <c r="H64" s="5">
        <f t="shared" si="5"/>
        <v>1976.88</v>
      </c>
      <c r="I64" s="5">
        <f>VLOOKUP(B64:B140,[1]Sayfa4!$A:$B,2,0)</f>
        <v>56644.644000000008</v>
      </c>
      <c r="J64" s="5">
        <f>VLOOKUP(B64:B140,[1]Sayfa4!$A:$C,3,0)</f>
        <v>19768.8</v>
      </c>
      <c r="L64" s="6"/>
    </row>
    <row r="65" spans="1:12" ht="15" thickBot="1" x14ac:dyDescent="0.35">
      <c r="A65" s="3" t="s">
        <v>140</v>
      </c>
      <c r="B65" s="4" t="s">
        <v>141</v>
      </c>
      <c r="C65" s="4">
        <v>10</v>
      </c>
      <c r="D65" s="4" t="s">
        <v>139</v>
      </c>
      <c r="E65" s="4" t="s">
        <v>170</v>
      </c>
      <c r="F65" s="5">
        <f t="shared" si="4"/>
        <v>17877.779999999995</v>
      </c>
      <c r="G65" s="5">
        <v>0</v>
      </c>
      <c r="H65" s="5">
        <f t="shared" si="5"/>
        <v>1986.4199999999994</v>
      </c>
      <c r="I65" s="5">
        <f>VLOOKUP(B65:B141,[1]Sayfa4!$A:$B,2,0)</f>
        <v>56902.670999999995</v>
      </c>
      <c r="J65" s="5">
        <f>VLOOKUP(B65:B141,[1]Sayfa4!$A:$C,3,0)</f>
        <v>19864.199999999993</v>
      </c>
      <c r="L65" s="6"/>
    </row>
    <row r="66" spans="1:12" ht="15" thickBot="1" x14ac:dyDescent="0.35">
      <c r="A66" s="3" t="s">
        <v>142</v>
      </c>
      <c r="B66" s="4" t="s">
        <v>143</v>
      </c>
      <c r="C66" s="4">
        <v>10</v>
      </c>
      <c r="D66" s="4" t="s">
        <v>139</v>
      </c>
      <c r="E66" s="4" t="s">
        <v>170</v>
      </c>
      <c r="F66" s="5">
        <f t="shared" si="4"/>
        <v>39214.259999999995</v>
      </c>
      <c r="G66" s="5">
        <v>0</v>
      </c>
      <c r="H66" s="5">
        <f t="shared" si="5"/>
        <v>4357.1399999999994</v>
      </c>
      <c r="I66" s="5">
        <f>VLOOKUP(B66:B142,[1]Sayfa4!$A:$B,2,0)</f>
        <v>124853.69800000002</v>
      </c>
      <c r="J66" s="5">
        <f>VLOOKUP(B66:B142,[1]Sayfa4!$A:$C,3,0)</f>
        <v>43571.399999999994</v>
      </c>
      <c r="L66" s="6"/>
    </row>
    <row r="67" spans="1:12" ht="15" thickBot="1" x14ac:dyDescent="0.35">
      <c r="A67" s="3" t="s">
        <v>144</v>
      </c>
      <c r="B67" s="4" t="s">
        <v>145</v>
      </c>
      <c r="C67" s="4">
        <v>10</v>
      </c>
      <c r="D67" s="4" t="s">
        <v>139</v>
      </c>
      <c r="E67" s="4" t="s">
        <v>170</v>
      </c>
      <c r="F67" s="5">
        <f t="shared" si="4"/>
        <v>25025.220000000005</v>
      </c>
      <c r="G67" s="5">
        <v>0</v>
      </c>
      <c r="H67" s="5">
        <f t="shared" si="5"/>
        <v>2780.5800000000004</v>
      </c>
      <c r="I67" s="5">
        <f>VLOOKUP(B67:B143,[1]Sayfa4!$A:$B,2,0)</f>
        <v>79660.077999999994</v>
      </c>
      <c r="J67" s="5">
        <f>VLOOKUP(B67:B143,[1]Sayfa4!$A:$C,3,0)</f>
        <v>27805.800000000003</v>
      </c>
      <c r="L67" s="6"/>
    </row>
    <row r="68" spans="1:12" ht="15" thickBot="1" x14ac:dyDescent="0.35">
      <c r="A68" s="3" t="s">
        <v>146</v>
      </c>
      <c r="B68" s="4" t="s">
        <v>147</v>
      </c>
      <c r="C68" s="4">
        <v>10</v>
      </c>
      <c r="D68" s="4" t="s">
        <v>139</v>
      </c>
      <c r="E68" s="4" t="s">
        <v>170</v>
      </c>
      <c r="F68" s="5">
        <f t="shared" si="4"/>
        <v>9503.4600000000009</v>
      </c>
      <c r="G68" s="5">
        <v>0</v>
      </c>
      <c r="H68" s="5">
        <f t="shared" si="5"/>
        <v>1055.9400000000003</v>
      </c>
      <c r="I68" s="5">
        <f>VLOOKUP(B68:B144,[1]Sayfa4!$A:$B,2,0)</f>
        <v>30243.245000000006</v>
      </c>
      <c r="J68" s="5">
        <f>VLOOKUP(B68:B144,[1]Sayfa4!$A:$C,3,0)</f>
        <v>10559.400000000001</v>
      </c>
      <c r="L68" s="6"/>
    </row>
    <row r="69" spans="1:12" ht="15" thickBot="1" x14ac:dyDescent="0.35">
      <c r="A69" s="3" t="s">
        <v>148</v>
      </c>
      <c r="B69" s="4" t="s">
        <v>149</v>
      </c>
      <c r="C69" s="4">
        <v>10</v>
      </c>
      <c r="D69" s="4" t="s">
        <v>139</v>
      </c>
      <c r="E69" s="4" t="s">
        <v>170</v>
      </c>
      <c r="F69" s="5">
        <f t="shared" si="4"/>
        <v>8537.31</v>
      </c>
      <c r="G69" s="5">
        <v>0</v>
      </c>
      <c r="H69" s="5">
        <f t="shared" si="5"/>
        <v>948.59</v>
      </c>
      <c r="I69" s="5">
        <f>VLOOKUP(B69:B145,[1]Sayfa4!$A:$B,2,0)</f>
        <v>27181.362000000001</v>
      </c>
      <c r="J69" s="5">
        <f>VLOOKUP(B69:B145,[1]Sayfa4!$A:$C,3,0)</f>
        <v>9485.9</v>
      </c>
      <c r="L69" s="6"/>
    </row>
    <row r="70" spans="1:12" ht="15" thickBot="1" x14ac:dyDescent="0.35">
      <c r="A70" s="3" t="s">
        <v>150</v>
      </c>
      <c r="B70" s="4" t="s">
        <v>151</v>
      </c>
      <c r="C70" s="4">
        <v>10</v>
      </c>
      <c r="D70" s="4" t="s">
        <v>139</v>
      </c>
      <c r="E70" s="4" t="s">
        <v>170</v>
      </c>
      <c r="F70" s="5">
        <f t="shared" si="4"/>
        <v>13883.940000000002</v>
      </c>
      <c r="G70" s="5">
        <v>0</v>
      </c>
      <c r="H70" s="5">
        <f t="shared" si="5"/>
        <v>1542.6600000000003</v>
      </c>
      <c r="I70" s="5">
        <f>VLOOKUP(B70:B146,[1]Sayfa4!$A:$B,2,0)</f>
        <v>44207.786</v>
      </c>
      <c r="J70" s="5">
        <f>VLOOKUP(B70:B146,[1]Sayfa4!$A:$C,3,0)</f>
        <v>15426.600000000002</v>
      </c>
      <c r="L70" s="6"/>
    </row>
    <row r="71" spans="1:12" ht="15" thickBot="1" x14ac:dyDescent="0.35">
      <c r="A71" s="3" t="s">
        <v>152</v>
      </c>
      <c r="B71" s="4" t="s">
        <v>153</v>
      </c>
      <c r="C71" s="4">
        <v>10</v>
      </c>
      <c r="D71" s="4" t="s">
        <v>139</v>
      </c>
      <c r="E71" s="4" t="s">
        <v>170</v>
      </c>
      <c r="F71" s="5">
        <f t="shared" si="4"/>
        <v>17093.880000000008</v>
      </c>
      <c r="G71" s="5">
        <v>0</v>
      </c>
      <c r="H71" s="5">
        <f t="shared" si="5"/>
        <v>1899.3200000000008</v>
      </c>
      <c r="I71" s="5">
        <f>VLOOKUP(B71:B147,[1]Sayfa4!$A:$B,2,0)</f>
        <v>54420.389000000003</v>
      </c>
      <c r="J71" s="5">
        <f>VLOOKUP(B71:B147,[1]Sayfa4!$A:$C,3,0)</f>
        <v>18993.200000000008</v>
      </c>
      <c r="L71" s="6"/>
    </row>
    <row r="72" spans="1:12" ht="15" thickBot="1" x14ac:dyDescent="0.35">
      <c r="A72" s="3" t="s">
        <v>154</v>
      </c>
      <c r="B72" s="4" t="s">
        <v>155</v>
      </c>
      <c r="C72" s="4">
        <v>10</v>
      </c>
      <c r="D72" s="4" t="s">
        <v>139</v>
      </c>
      <c r="E72" s="4" t="s">
        <v>170</v>
      </c>
      <c r="F72" s="5">
        <f t="shared" si="4"/>
        <v>14551.2</v>
      </c>
      <c r="G72" s="5">
        <v>0</v>
      </c>
      <c r="H72" s="5">
        <f t="shared" si="5"/>
        <v>1616.8000000000002</v>
      </c>
      <c r="I72" s="5">
        <f>VLOOKUP(B72:B148,[1]Sayfa4!$A:$B,2,0)</f>
        <v>46339.023000000008</v>
      </c>
      <c r="J72" s="5">
        <f>VLOOKUP(B72:B148,[1]Sayfa4!$A:$C,3,0)</f>
        <v>16168</v>
      </c>
      <c r="L72" s="6"/>
    </row>
    <row r="73" spans="1:12" ht="15" thickBot="1" x14ac:dyDescent="0.35">
      <c r="A73" s="3" t="s">
        <v>156</v>
      </c>
      <c r="B73" s="4" t="s">
        <v>157</v>
      </c>
      <c r="C73" s="4">
        <v>10</v>
      </c>
      <c r="D73" s="4" t="s">
        <v>139</v>
      </c>
      <c r="E73" s="4" t="s">
        <v>170</v>
      </c>
      <c r="F73" s="5">
        <f t="shared" si="4"/>
        <v>10911.150000000001</v>
      </c>
      <c r="G73" s="5">
        <v>0</v>
      </c>
      <c r="H73" s="5">
        <f t="shared" si="5"/>
        <v>1212.3500000000001</v>
      </c>
      <c r="I73" s="5">
        <f>VLOOKUP(B73:B149,[1]Sayfa4!$A:$B,2,0)</f>
        <v>34729.867999999995</v>
      </c>
      <c r="J73" s="5">
        <f>VLOOKUP(B73:B149,[1]Sayfa4!$A:$C,3,0)</f>
        <v>12123.500000000002</v>
      </c>
      <c r="L73" s="6"/>
    </row>
    <row r="74" spans="1:12" ht="15" thickBot="1" x14ac:dyDescent="0.35">
      <c r="A74" s="3" t="s">
        <v>158</v>
      </c>
      <c r="B74" s="4" t="s">
        <v>159</v>
      </c>
      <c r="C74" s="4">
        <v>10</v>
      </c>
      <c r="D74" s="4" t="s">
        <v>139</v>
      </c>
      <c r="E74" s="4" t="s">
        <v>170</v>
      </c>
      <c r="F74" s="5">
        <f t="shared" si="4"/>
        <v>7318.89</v>
      </c>
      <c r="G74" s="5">
        <v>0</v>
      </c>
      <c r="H74" s="5">
        <f t="shared" si="5"/>
        <v>813.21</v>
      </c>
      <c r="I74" s="5">
        <f>VLOOKUP(B74:B150,[1]Sayfa4!$A:$B,2,0)</f>
        <v>23252.901999999995</v>
      </c>
      <c r="J74" s="5">
        <f>VLOOKUP(B74:B150,[1]Sayfa4!$A:$C,3,0)</f>
        <v>8132.1</v>
      </c>
      <c r="L74" s="6"/>
    </row>
    <row r="75" spans="1:12" ht="15" thickBot="1" x14ac:dyDescent="0.35">
      <c r="A75" s="3" t="s">
        <v>160</v>
      </c>
      <c r="B75" s="4" t="s">
        <v>161</v>
      </c>
      <c r="C75" s="4">
        <v>10</v>
      </c>
      <c r="D75" s="4" t="s">
        <v>139</v>
      </c>
      <c r="E75" s="4" t="s">
        <v>170</v>
      </c>
      <c r="F75" s="5">
        <f t="shared" si="4"/>
        <v>13552.11</v>
      </c>
      <c r="G75" s="5">
        <v>0</v>
      </c>
      <c r="H75" s="5">
        <f t="shared" si="5"/>
        <v>1505.79</v>
      </c>
      <c r="I75" s="5">
        <f>VLOOKUP(B75:B151,[1]Sayfa4!$A:$B,2,0)</f>
        <v>43144.068000000007</v>
      </c>
      <c r="J75" s="5">
        <f>VLOOKUP(B75:B151,[1]Sayfa4!$A:$C,3,0)</f>
        <v>15057.9</v>
      </c>
      <c r="L75" s="6"/>
    </row>
    <row r="76" spans="1:12" ht="15" thickBot="1" x14ac:dyDescent="0.35">
      <c r="A76" s="3" t="s">
        <v>162</v>
      </c>
      <c r="B76" s="4" t="s">
        <v>163</v>
      </c>
      <c r="C76" s="4">
        <v>10</v>
      </c>
      <c r="D76" s="4" t="s">
        <v>139</v>
      </c>
      <c r="E76" s="4" t="s">
        <v>170</v>
      </c>
      <c r="F76" s="5">
        <f t="shared" si="4"/>
        <v>6073.0199999999995</v>
      </c>
      <c r="G76" s="5">
        <v>0</v>
      </c>
      <c r="H76" s="5">
        <f t="shared" si="5"/>
        <v>674.78</v>
      </c>
      <c r="I76" s="5">
        <f>VLOOKUP(B76:B152,[1]Sayfa4!$A:$B,2,0)</f>
        <v>19332.385999999999</v>
      </c>
      <c r="J76" s="5">
        <f>VLOOKUP(B76:B152,[1]Sayfa4!$A:$C,3,0)</f>
        <v>6747.7999999999993</v>
      </c>
      <c r="L76" s="6"/>
    </row>
    <row r="77" spans="1:12" ht="15" thickBot="1" x14ac:dyDescent="0.35">
      <c r="A77" s="3" t="s">
        <v>164</v>
      </c>
      <c r="B77" s="4" t="s">
        <v>165</v>
      </c>
      <c r="C77" s="4">
        <v>10</v>
      </c>
      <c r="D77" s="4" t="s">
        <v>139</v>
      </c>
      <c r="E77" s="4" t="s">
        <v>170</v>
      </c>
      <c r="F77" s="5">
        <f t="shared" si="4"/>
        <v>123600.59999999992</v>
      </c>
      <c r="G77" s="5">
        <v>0</v>
      </c>
      <c r="H77" s="5">
        <f t="shared" si="5"/>
        <v>13733.399999999992</v>
      </c>
      <c r="I77" s="5">
        <f>VLOOKUP(B77:B153,[1]Sayfa4!$A:$B,2,0)</f>
        <v>393478.17099999974</v>
      </c>
      <c r="J77" s="5">
        <f>VLOOKUP(B77:B153,[1]Sayfa4!$A:$C,3,0)</f>
        <v>137333.99999999991</v>
      </c>
      <c r="L77" s="6"/>
    </row>
    <row r="78" spans="1:12" ht="15" thickBot="1" x14ac:dyDescent="0.35">
      <c r="A78" s="3" t="s">
        <v>166</v>
      </c>
      <c r="B78" s="4" t="s">
        <v>167</v>
      </c>
      <c r="C78" s="4">
        <v>20</v>
      </c>
      <c r="D78" s="4" t="s">
        <v>139</v>
      </c>
      <c r="E78" s="4" t="s">
        <v>170</v>
      </c>
      <c r="F78" s="5">
        <f>J78*0.8</f>
        <v>27880.559999999998</v>
      </c>
      <c r="G78" s="5">
        <v>0</v>
      </c>
      <c r="H78" s="5">
        <f>J78*0.2</f>
        <v>6970.1399999999994</v>
      </c>
      <c r="I78" s="5">
        <f>VLOOKUP(B78:B154,[1]Sayfa4!$A:$B,2,0)</f>
        <v>103871.84000000001</v>
      </c>
      <c r="J78" s="5">
        <f>VLOOKUP(B78:B154,[1]Sayfa4!$A:$C,3,0)</f>
        <v>34850.699999999997</v>
      </c>
      <c r="L78" s="6"/>
    </row>
    <row r="79" spans="1:12" ht="15" thickBot="1" x14ac:dyDescent="0.35">
      <c r="A79" s="7" t="s">
        <v>168</v>
      </c>
      <c r="B79" s="8"/>
      <c r="C79" s="8"/>
      <c r="D79" s="8"/>
      <c r="E79" s="9"/>
      <c r="F79" s="10">
        <f>SUM(F2:F78)</f>
        <v>5546482.8159999996</v>
      </c>
      <c r="G79" s="10">
        <f>SUM(G2:G78)</f>
        <v>37113.720000000023</v>
      </c>
      <c r="H79" s="10">
        <f>SUM(H2:H78)</f>
        <v>1229345.2839999998</v>
      </c>
      <c r="I79" s="11">
        <f>SUM(I2:I78)</f>
        <v>19724452.198000003</v>
      </c>
      <c r="J79" s="11">
        <f>SUM(J2:J78)</f>
        <v>6812941.8200000031</v>
      </c>
    </row>
  </sheetData>
  <autoFilter ref="A1:L1"/>
  <mergeCells count="1">
    <mergeCell ref="A79:E7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"/>
  <sheetViews>
    <sheetView workbookViewId="0">
      <selection activeCell="A41" sqref="A41"/>
    </sheetView>
  </sheetViews>
  <sheetFormatPr defaultRowHeight="14.4" x14ac:dyDescent="0.3"/>
  <cols>
    <col min="1" max="1" width="31.109375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4.109375" bestFit="1" customWidth="1"/>
    <col min="7" max="7" width="11.44140625" bestFit="1" customWidth="1"/>
    <col min="8" max="8" width="18" bestFit="1" customWidth="1"/>
    <col min="9" max="10" width="14.109375" bestFit="1" customWidth="1"/>
  </cols>
  <sheetData>
    <row r="1" spans="1:12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2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171</v>
      </c>
      <c r="F2" s="5">
        <f>J2*0.8</f>
        <v>225986</v>
      </c>
      <c r="G2" s="5">
        <v>0</v>
      </c>
      <c r="H2" s="5">
        <f>J2*0.2</f>
        <v>56496.5</v>
      </c>
      <c r="I2" s="5">
        <v>820174.91400000022</v>
      </c>
      <c r="J2" s="5">
        <v>282482.5</v>
      </c>
      <c r="L2" s="6"/>
    </row>
    <row r="3" spans="1:12" ht="15" thickBot="1" x14ac:dyDescent="0.35">
      <c r="A3" s="3" t="s">
        <v>13</v>
      </c>
      <c r="B3" s="4" t="s">
        <v>14</v>
      </c>
      <c r="C3" s="4">
        <v>20</v>
      </c>
      <c r="D3" s="4" t="s">
        <v>12</v>
      </c>
      <c r="E3" s="4" t="s">
        <v>171</v>
      </c>
      <c r="F3" s="5">
        <f t="shared" ref="F3:F38" si="0">J3*0.8</f>
        <v>41919.51999999999</v>
      </c>
      <c r="G3" s="5">
        <v>0</v>
      </c>
      <c r="H3" s="5">
        <f t="shared" ref="H3:H38" si="1">J3*0.2</f>
        <v>10479.879999999997</v>
      </c>
      <c r="I3" s="5">
        <v>155277.58500000002</v>
      </c>
      <c r="J3" s="5">
        <v>52399.399999999987</v>
      </c>
      <c r="L3" s="6"/>
    </row>
    <row r="4" spans="1:12" ht="15" thickBot="1" x14ac:dyDescent="0.35">
      <c r="A4" s="3" t="s">
        <v>15</v>
      </c>
      <c r="B4" s="4" t="s">
        <v>16</v>
      </c>
      <c r="C4" s="4">
        <v>20</v>
      </c>
      <c r="D4" s="4" t="s">
        <v>12</v>
      </c>
      <c r="E4" s="4" t="s">
        <v>171</v>
      </c>
      <c r="F4" s="5">
        <f t="shared" si="0"/>
        <v>98421.280000000013</v>
      </c>
      <c r="G4" s="5">
        <v>0</v>
      </c>
      <c r="H4" s="5">
        <f t="shared" si="1"/>
        <v>24605.320000000003</v>
      </c>
      <c r="I4" s="5">
        <v>361709.40700000001</v>
      </c>
      <c r="J4" s="5">
        <v>123026.6</v>
      </c>
      <c r="L4" s="6"/>
    </row>
    <row r="5" spans="1:12" ht="15" thickBot="1" x14ac:dyDescent="0.35">
      <c r="A5" s="3" t="s">
        <v>17</v>
      </c>
      <c r="B5" s="4" t="s">
        <v>18</v>
      </c>
      <c r="C5" s="4">
        <v>20</v>
      </c>
      <c r="D5" s="4" t="s">
        <v>12</v>
      </c>
      <c r="E5" s="4" t="s">
        <v>171</v>
      </c>
      <c r="F5" s="5">
        <f t="shared" si="0"/>
        <v>85966.960000000065</v>
      </c>
      <c r="G5" s="5">
        <v>0</v>
      </c>
      <c r="H5" s="5">
        <f t="shared" si="1"/>
        <v>21491.740000000016</v>
      </c>
      <c r="I5" s="5">
        <v>316066.32599999988</v>
      </c>
      <c r="J5" s="5">
        <v>107458.70000000007</v>
      </c>
      <c r="L5" s="6"/>
    </row>
    <row r="6" spans="1:12" ht="15" thickBot="1" x14ac:dyDescent="0.35">
      <c r="A6" s="3" t="s">
        <v>19</v>
      </c>
      <c r="B6" s="4" t="s">
        <v>20</v>
      </c>
      <c r="C6" s="4">
        <v>20</v>
      </c>
      <c r="D6" s="4" t="s">
        <v>12</v>
      </c>
      <c r="E6" s="4" t="s">
        <v>171</v>
      </c>
      <c r="F6" s="5">
        <f t="shared" si="0"/>
        <v>83545.119999999995</v>
      </c>
      <c r="G6" s="5">
        <v>0</v>
      </c>
      <c r="H6" s="5">
        <f t="shared" si="1"/>
        <v>20886.28</v>
      </c>
      <c r="I6" s="5">
        <v>306559.01699999988</v>
      </c>
      <c r="J6" s="5">
        <v>104431.4</v>
      </c>
      <c r="L6" s="6"/>
    </row>
    <row r="7" spans="1:12" ht="15" thickBot="1" x14ac:dyDescent="0.35">
      <c r="A7" s="3" t="s">
        <v>21</v>
      </c>
      <c r="B7" s="4" t="s">
        <v>22</v>
      </c>
      <c r="C7" s="4">
        <v>20</v>
      </c>
      <c r="D7" s="4" t="s">
        <v>12</v>
      </c>
      <c r="E7" s="4" t="s">
        <v>171</v>
      </c>
      <c r="F7" s="5">
        <f t="shared" si="0"/>
        <v>198044.63999999987</v>
      </c>
      <c r="G7" s="5">
        <v>0</v>
      </c>
      <c r="H7" s="5">
        <f t="shared" si="1"/>
        <v>49511.159999999967</v>
      </c>
      <c r="I7" s="5">
        <v>714226.40799999994</v>
      </c>
      <c r="J7" s="5">
        <v>247555.79999999981</v>
      </c>
      <c r="L7" s="6"/>
    </row>
    <row r="8" spans="1:12" ht="15" thickBot="1" x14ac:dyDescent="0.35">
      <c r="A8" s="3" t="s">
        <v>23</v>
      </c>
      <c r="B8" s="4" t="s">
        <v>24</v>
      </c>
      <c r="C8" s="4">
        <v>20</v>
      </c>
      <c r="D8" s="4" t="s">
        <v>12</v>
      </c>
      <c r="E8" s="4" t="s">
        <v>171</v>
      </c>
      <c r="F8" s="5">
        <f t="shared" si="0"/>
        <v>56009.200000000012</v>
      </c>
      <c r="G8" s="5">
        <v>0</v>
      </c>
      <c r="H8" s="5">
        <f t="shared" si="1"/>
        <v>14002.300000000003</v>
      </c>
      <c r="I8" s="5">
        <v>206535.86600000004</v>
      </c>
      <c r="J8" s="5">
        <v>70011.500000000015</v>
      </c>
      <c r="L8" s="6"/>
    </row>
    <row r="9" spans="1:12" ht="15" thickBot="1" x14ac:dyDescent="0.35">
      <c r="A9" s="3" t="s">
        <v>25</v>
      </c>
      <c r="B9" s="4" t="s">
        <v>26</v>
      </c>
      <c r="C9" s="4">
        <v>20</v>
      </c>
      <c r="D9" s="4" t="s">
        <v>12</v>
      </c>
      <c r="E9" s="4" t="s">
        <v>171</v>
      </c>
      <c r="F9" s="5">
        <f t="shared" si="0"/>
        <v>45386.96</v>
      </c>
      <c r="G9" s="5">
        <v>0</v>
      </c>
      <c r="H9" s="5">
        <f t="shared" si="1"/>
        <v>11346.74</v>
      </c>
      <c r="I9" s="5">
        <v>165286.11799999999</v>
      </c>
      <c r="J9" s="5">
        <v>56733.7</v>
      </c>
      <c r="L9" s="6"/>
    </row>
    <row r="10" spans="1:12" ht="15" thickBot="1" x14ac:dyDescent="0.35">
      <c r="A10" s="3" t="s">
        <v>27</v>
      </c>
      <c r="B10" s="4" t="s">
        <v>28</v>
      </c>
      <c r="C10" s="4">
        <v>20</v>
      </c>
      <c r="D10" s="4" t="s">
        <v>12</v>
      </c>
      <c r="E10" s="4" t="s">
        <v>171</v>
      </c>
      <c r="F10" s="5">
        <f t="shared" si="0"/>
        <v>90216.720000000016</v>
      </c>
      <c r="G10" s="5">
        <v>0</v>
      </c>
      <c r="H10" s="5">
        <f t="shared" si="1"/>
        <v>22554.180000000004</v>
      </c>
      <c r="I10" s="5">
        <v>330579.59500000032</v>
      </c>
      <c r="J10" s="5">
        <v>112770.90000000001</v>
      </c>
      <c r="L10" s="6"/>
    </row>
    <row r="11" spans="1:12" ht="15" thickBot="1" x14ac:dyDescent="0.35">
      <c r="A11" s="3" t="s">
        <v>29</v>
      </c>
      <c r="B11" s="4" t="s">
        <v>30</v>
      </c>
      <c r="C11" s="4">
        <v>20</v>
      </c>
      <c r="D11" s="4" t="s">
        <v>12</v>
      </c>
      <c r="E11" s="4" t="s">
        <v>171</v>
      </c>
      <c r="F11" s="5">
        <f t="shared" si="0"/>
        <v>70543.280000000013</v>
      </c>
      <c r="G11" s="5">
        <v>0</v>
      </c>
      <c r="H11" s="5">
        <f t="shared" si="1"/>
        <v>17635.820000000003</v>
      </c>
      <c r="I11" s="5">
        <v>257390.26300000001</v>
      </c>
      <c r="J11" s="5">
        <v>88179.1</v>
      </c>
      <c r="L11" s="6"/>
    </row>
    <row r="12" spans="1:12" ht="15" thickBot="1" x14ac:dyDescent="0.35">
      <c r="A12" s="3" t="s">
        <v>31</v>
      </c>
      <c r="B12" s="4" t="s">
        <v>32</v>
      </c>
      <c r="C12" s="4">
        <v>20</v>
      </c>
      <c r="D12" s="4" t="s">
        <v>12</v>
      </c>
      <c r="E12" s="4" t="s">
        <v>171</v>
      </c>
      <c r="F12" s="5">
        <f t="shared" si="0"/>
        <v>168781.92000000013</v>
      </c>
      <c r="G12" s="5">
        <v>0</v>
      </c>
      <c r="H12" s="5">
        <f t="shared" si="1"/>
        <v>42195.480000000032</v>
      </c>
      <c r="I12" s="5">
        <v>606876.23099999991</v>
      </c>
      <c r="J12" s="5">
        <v>210977.40000000014</v>
      </c>
      <c r="L12" s="6"/>
    </row>
    <row r="13" spans="1:12" ht="15" thickBot="1" x14ac:dyDescent="0.35">
      <c r="A13" s="3" t="s">
        <v>33</v>
      </c>
      <c r="B13" s="4" t="s">
        <v>34</v>
      </c>
      <c r="C13" s="4">
        <v>20</v>
      </c>
      <c r="D13" s="4" t="s">
        <v>12</v>
      </c>
      <c r="E13" s="4" t="s">
        <v>171</v>
      </c>
      <c r="F13" s="5">
        <f t="shared" si="0"/>
        <v>157552.40000000002</v>
      </c>
      <c r="G13" s="5">
        <v>0</v>
      </c>
      <c r="H13" s="5">
        <f t="shared" si="1"/>
        <v>39388.100000000006</v>
      </c>
      <c r="I13" s="5">
        <v>572323.98</v>
      </c>
      <c r="J13" s="5">
        <v>196940.50000000003</v>
      </c>
      <c r="L13" s="6"/>
    </row>
    <row r="14" spans="1:12" ht="15" thickBot="1" x14ac:dyDescent="0.35">
      <c r="A14" s="3" t="s">
        <v>35</v>
      </c>
      <c r="B14" s="4" t="s">
        <v>36</v>
      </c>
      <c r="C14" s="4">
        <v>20</v>
      </c>
      <c r="D14" s="4" t="s">
        <v>12</v>
      </c>
      <c r="E14" s="4" t="s">
        <v>171</v>
      </c>
      <c r="F14" s="5">
        <f t="shared" si="0"/>
        <v>250811.76000000036</v>
      </c>
      <c r="G14" s="5">
        <v>0</v>
      </c>
      <c r="H14" s="5">
        <f t="shared" si="1"/>
        <v>62702.94000000009</v>
      </c>
      <c r="I14" s="5">
        <v>901265.39200000023</v>
      </c>
      <c r="J14" s="5">
        <v>313514.70000000042</v>
      </c>
      <c r="L14" s="6"/>
    </row>
    <row r="15" spans="1:12" ht="15" thickBot="1" x14ac:dyDescent="0.35">
      <c r="A15" s="3" t="s">
        <v>37</v>
      </c>
      <c r="B15" s="4" t="s">
        <v>38</v>
      </c>
      <c r="C15" s="4">
        <v>20</v>
      </c>
      <c r="D15" s="4" t="s">
        <v>12</v>
      </c>
      <c r="E15" s="4" t="s">
        <v>171</v>
      </c>
      <c r="F15" s="5">
        <f t="shared" si="0"/>
        <v>42920.080000000016</v>
      </c>
      <c r="G15" s="5">
        <v>0</v>
      </c>
      <c r="H15" s="5">
        <f t="shared" si="1"/>
        <v>10730.020000000004</v>
      </c>
      <c r="I15" s="5">
        <v>154785.62099999998</v>
      </c>
      <c r="J15" s="5">
        <v>53650.10000000002</v>
      </c>
      <c r="L15" s="6"/>
    </row>
    <row r="16" spans="1:12" ht="15" thickBot="1" x14ac:dyDescent="0.35">
      <c r="A16" s="3" t="s">
        <v>39</v>
      </c>
      <c r="B16" s="4" t="s">
        <v>40</v>
      </c>
      <c r="C16" s="4">
        <v>20</v>
      </c>
      <c r="D16" s="4" t="s">
        <v>12</v>
      </c>
      <c r="E16" s="4" t="s">
        <v>171</v>
      </c>
      <c r="F16" s="5">
        <f t="shared" si="0"/>
        <v>48697.040000000008</v>
      </c>
      <c r="G16" s="5">
        <v>0</v>
      </c>
      <c r="H16" s="5">
        <f t="shared" si="1"/>
        <v>12174.260000000002</v>
      </c>
      <c r="I16" s="5">
        <v>178371.70399999997</v>
      </c>
      <c r="J16" s="5">
        <v>60871.30000000001</v>
      </c>
      <c r="L16" s="6"/>
    </row>
    <row r="17" spans="1:12" ht="15" thickBot="1" x14ac:dyDescent="0.35">
      <c r="A17" s="3" t="s">
        <v>41</v>
      </c>
      <c r="B17" s="4" t="s">
        <v>42</v>
      </c>
      <c r="C17" s="4">
        <v>20</v>
      </c>
      <c r="D17" s="4" t="s">
        <v>12</v>
      </c>
      <c r="E17" s="4" t="s">
        <v>171</v>
      </c>
      <c r="F17" s="5">
        <f t="shared" si="0"/>
        <v>183853.99999999997</v>
      </c>
      <c r="G17" s="5">
        <v>0</v>
      </c>
      <c r="H17" s="5">
        <f t="shared" si="1"/>
        <v>45963.499999999993</v>
      </c>
      <c r="I17" s="5">
        <v>664031.22000000009</v>
      </c>
      <c r="J17" s="5">
        <v>229817.49999999994</v>
      </c>
      <c r="L17" s="6"/>
    </row>
    <row r="18" spans="1:12" ht="15" thickBot="1" x14ac:dyDescent="0.35">
      <c r="A18" s="3" t="s">
        <v>43</v>
      </c>
      <c r="B18" s="4" t="s">
        <v>44</v>
      </c>
      <c r="C18" s="4">
        <v>20</v>
      </c>
      <c r="D18" s="4" t="s">
        <v>12</v>
      </c>
      <c r="E18" s="4" t="s">
        <v>171</v>
      </c>
      <c r="F18" s="5">
        <f t="shared" si="0"/>
        <v>75560.000000000015</v>
      </c>
      <c r="G18" s="5">
        <v>0</v>
      </c>
      <c r="H18" s="5">
        <f t="shared" si="1"/>
        <v>18890.000000000004</v>
      </c>
      <c r="I18" s="5">
        <v>274574.65000000002</v>
      </c>
      <c r="J18" s="5">
        <v>94450.000000000015</v>
      </c>
      <c r="L18" s="6"/>
    </row>
    <row r="19" spans="1:12" ht="15" thickBot="1" x14ac:dyDescent="0.35">
      <c r="A19" s="3" t="s">
        <v>45</v>
      </c>
      <c r="B19" s="4" t="s">
        <v>46</v>
      </c>
      <c r="C19" s="4">
        <v>20</v>
      </c>
      <c r="D19" s="4" t="s">
        <v>12</v>
      </c>
      <c r="E19" s="4" t="s">
        <v>171</v>
      </c>
      <c r="F19" s="5">
        <f t="shared" si="0"/>
        <v>110712.96000000004</v>
      </c>
      <c r="G19" s="5">
        <v>0</v>
      </c>
      <c r="H19" s="5">
        <f t="shared" si="1"/>
        <v>27678.240000000009</v>
      </c>
      <c r="I19" s="5">
        <v>404034.44999999984</v>
      </c>
      <c r="J19" s="5">
        <v>138391.20000000004</v>
      </c>
      <c r="L19" s="6"/>
    </row>
    <row r="20" spans="1:12" ht="15" thickBot="1" x14ac:dyDescent="0.35">
      <c r="A20" s="3" t="s">
        <v>47</v>
      </c>
      <c r="B20" s="4" t="s">
        <v>48</v>
      </c>
      <c r="C20" s="4">
        <v>20</v>
      </c>
      <c r="D20" s="4" t="s">
        <v>12</v>
      </c>
      <c r="E20" s="4" t="s">
        <v>171</v>
      </c>
      <c r="F20" s="5">
        <f t="shared" si="0"/>
        <v>54456.079999999987</v>
      </c>
      <c r="G20" s="5">
        <v>0</v>
      </c>
      <c r="H20" s="5">
        <f t="shared" si="1"/>
        <v>13614.019999999997</v>
      </c>
      <c r="I20" s="5">
        <v>200162.93099999995</v>
      </c>
      <c r="J20" s="5">
        <v>68070.099999999977</v>
      </c>
      <c r="L20" s="6"/>
    </row>
    <row r="21" spans="1:12" ht="15" thickBot="1" x14ac:dyDescent="0.35">
      <c r="A21" s="3" t="s">
        <v>49</v>
      </c>
      <c r="B21" s="4" t="s">
        <v>50</v>
      </c>
      <c r="C21" s="4">
        <v>20</v>
      </c>
      <c r="D21" s="4" t="s">
        <v>12</v>
      </c>
      <c r="E21" s="4" t="s">
        <v>171</v>
      </c>
      <c r="F21" s="5">
        <f t="shared" si="0"/>
        <v>44850.400000000009</v>
      </c>
      <c r="G21" s="5">
        <v>0</v>
      </c>
      <c r="H21" s="5">
        <f t="shared" si="1"/>
        <v>11212.600000000002</v>
      </c>
      <c r="I21" s="5">
        <v>161506.75799999997</v>
      </c>
      <c r="J21" s="5">
        <v>56063.000000000007</v>
      </c>
      <c r="L21" s="6"/>
    </row>
    <row r="22" spans="1:12" ht="15" thickBot="1" x14ac:dyDescent="0.35">
      <c r="A22" s="3" t="s">
        <v>51</v>
      </c>
      <c r="B22" s="4" t="s">
        <v>52</v>
      </c>
      <c r="C22" s="4">
        <v>20</v>
      </c>
      <c r="D22" s="4" t="s">
        <v>53</v>
      </c>
      <c r="E22" s="4" t="s">
        <v>171</v>
      </c>
      <c r="F22" s="5">
        <f t="shared" si="0"/>
        <v>122483.12000000002</v>
      </c>
      <c r="G22" s="5">
        <v>0</v>
      </c>
      <c r="H22" s="5">
        <f t="shared" si="1"/>
        <v>30620.780000000006</v>
      </c>
      <c r="I22" s="5">
        <v>439119.66700000002</v>
      </c>
      <c r="J22" s="5">
        <v>153103.90000000002</v>
      </c>
      <c r="L22" s="6"/>
    </row>
    <row r="23" spans="1:12" ht="15" thickBot="1" x14ac:dyDescent="0.35">
      <c r="A23" s="3" t="s">
        <v>54</v>
      </c>
      <c r="B23" s="4" t="s">
        <v>55</v>
      </c>
      <c r="C23" s="4">
        <v>20</v>
      </c>
      <c r="D23" s="4" t="s">
        <v>53</v>
      </c>
      <c r="E23" s="4" t="s">
        <v>171</v>
      </c>
      <c r="F23" s="5">
        <f t="shared" si="0"/>
        <v>79132.559999999983</v>
      </c>
      <c r="G23" s="5">
        <v>0</v>
      </c>
      <c r="H23" s="5">
        <f t="shared" si="1"/>
        <v>19783.139999999996</v>
      </c>
      <c r="I23" s="5">
        <v>288311.70199999999</v>
      </c>
      <c r="J23" s="5">
        <v>98915.699999999968</v>
      </c>
      <c r="L23" s="6"/>
    </row>
    <row r="24" spans="1:12" ht="15" thickBot="1" x14ac:dyDescent="0.35">
      <c r="A24" s="3" t="s">
        <v>56</v>
      </c>
      <c r="B24" s="4" t="s">
        <v>57</v>
      </c>
      <c r="C24" s="4">
        <v>20</v>
      </c>
      <c r="D24" s="4" t="s">
        <v>53</v>
      </c>
      <c r="E24" s="4" t="s">
        <v>171</v>
      </c>
      <c r="F24" s="5">
        <f t="shared" si="0"/>
        <v>80709.599999999991</v>
      </c>
      <c r="G24" s="5">
        <v>0</v>
      </c>
      <c r="H24" s="5">
        <f t="shared" si="1"/>
        <v>20177.399999999998</v>
      </c>
      <c r="I24" s="5">
        <v>291609.82799999992</v>
      </c>
      <c r="J24" s="5">
        <v>100886.99999999999</v>
      </c>
      <c r="L24" s="6"/>
    </row>
    <row r="25" spans="1:12" ht="15" thickBot="1" x14ac:dyDescent="0.35">
      <c r="A25" s="3" t="s">
        <v>58</v>
      </c>
      <c r="B25" s="4" t="s">
        <v>59</v>
      </c>
      <c r="C25" s="4">
        <v>20</v>
      </c>
      <c r="D25" s="4" t="s">
        <v>53</v>
      </c>
      <c r="E25" s="4" t="s">
        <v>171</v>
      </c>
      <c r="F25" s="5">
        <f t="shared" si="0"/>
        <v>200833.59999999986</v>
      </c>
      <c r="G25" s="5">
        <v>0</v>
      </c>
      <c r="H25" s="5">
        <f t="shared" si="1"/>
        <v>50208.399999999965</v>
      </c>
      <c r="I25" s="5">
        <v>727029.18500000017</v>
      </c>
      <c r="J25" s="5">
        <v>251041.99999999983</v>
      </c>
      <c r="L25" s="6"/>
    </row>
    <row r="26" spans="1:12" ht="15" thickBot="1" x14ac:dyDescent="0.35">
      <c r="A26" s="3" t="s">
        <v>60</v>
      </c>
      <c r="B26" s="4" t="s">
        <v>61</v>
      </c>
      <c r="C26" s="4">
        <v>20</v>
      </c>
      <c r="D26" s="4" t="s">
        <v>53</v>
      </c>
      <c r="E26" s="4" t="s">
        <v>171</v>
      </c>
      <c r="F26" s="5">
        <f t="shared" si="0"/>
        <v>79861.759999999951</v>
      </c>
      <c r="G26" s="5">
        <v>0</v>
      </c>
      <c r="H26" s="5">
        <f t="shared" si="1"/>
        <v>19965.439999999988</v>
      </c>
      <c r="I26" s="5">
        <v>292299.87399999989</v>
      </c>
      <c r="J26" s="5">
        <v>99827.199999999939</v>
      </c>
      <c r="L26" s="6"/>
    </row>
    <row r="27" spans="1:12" ht="15" thickBot="1" x14ac:dyDescent="0.35">
      <c r="A27" s="3" t="s">
        <v>62</v>
      </c>
      <c r="B27" s="4" t="s">
        <v>63</v>
      </c>
      <c r="C27" s="4">
        <v>20</v>
      </c>
      <c r="D27" s="4" t="s">
        <v>53</v>
      </c>
      <c r="E27" s="4" t="s">
        <v>171</v>
      </c>
      <c r="F27" s="5">
        <f t="shared" si="0"/>
        <v>170914.71999999991</v>
      </c>
      <c r="G27" s="5">
        <v>0</v>
      </c>
      <c r="H27" s="5">
        <f t="shared" si="1"/>
        <v>42728.679999999978</v>
      </c>
      <c r="I27" s="5">
        <v>624029.24199999985</v>
      </c>
      <c r="J27" s="5">
        <v>213643.39999999988</v>
      </c>
      <c r="L27" s="6"/>
    </row>
    <row r="28" spans="1:12" ht="15" thickBot="1" x14ac:dyDescent="0.35">
      <c r="A28" s="3" t="s">
        <v>64</v>
      </c>
      <c r="B28" s="4" t="s">
        <v>65</v>
      </c>
      <c r="C28" s="4">
        <v>20</v>
      </c>
      <c r="D28" s="4" t="s">
        <v>53</v>
      </c>
      <c r="E28" s="4" t="s">
        <v>171</v>
      </c>
      <c r="F28" s="5">
        <f t="shared" si="0"/>
        <v>119427.04000000007</v>
      </c>
      <c r="G28" s="5">
        <v>0</v>
      </c>
      <c r="H28" s="5">
        <f t="shared" si="1"/>
        <v>29856.760000000017</v>
      </c>
      <c r="I28" s="5">
        <v>437413.85599999997</v>
      </c>
      <c r="J28" s="5">
        <v>149283.80000000008</v>
      </c>
      <c r="L28" s="6"/>
    </row>
    <row r="29" spans="1:12" ht="15" thickBot="1" x14ac:dyDescent="0.35">
      <c r="A29" s="3" t="s">
        <v>66</v>
      </c>
      <c r="B29" s="4" t="s">
        <v>67</v>
      </c>
      <c r="C29" s="4">
        <v>20</v>
      </c>
      <c r="D29" s="4" t="s">
        <v>53</v>
      </c>
      <c r="E29" s="4" t="s">
        <v>171</v>
      </c>
      <c r="F29" s="5">
        <f t="shared" si="0"/>
        <v>389288.79999999958</v>
      </c>
      <c r="G29" s="5">
        <v>0</v>
      </c>
      <c r="H29" s="5">
        <f t="shared" si="1"/>
        <v>97322.199999999895</v>
      </c>
      <c r="I29" s="5">
        <v>1394565.1800000006</v>
      </c>
      <c r="J29" s="5">
        <v>486610.99999999948</v>
      </c>
      <c r="L29" s="6"/>
    </row>
    <row r="30" spans="1:12" ht="15" thickBot="1" x14ac:dyDescent="0.35">
      <c r="A30" s="3" t="s">
        <v>68</v>
      </c>
      <c r="B30" s="4" t="s">
        <v>69</v>
      </c>
      <c r="C30" s="4">
        <v>20</v>
      </c>
      <c r="D30" s="4" t="s">
        <v>53</v>
      </c>
      <c r="E30" s="4" t="s">
        <v>171</v>
      </c>
      <c r="F30" s="5">
        <f t="shared" si="0"/>
        <v>106403.28000000003</v>
      </c>
      <c r="G30" s="5">
        <v>0</v>
      </c>
      <c r="H30" s="5">
        <f t="shared" si="1"/>
        <v>26600.820000000007</v>
      </c>
      <c r="I30" s="5">
        <v>383705.98900000018</v>
      </c>
      <c r="J30" s="5">
        <v>133004.10000000003</v>
      </c>
      <c r="L30" s="6"/>
    </row>
    <row r="31" spans="1:12" ht="15" thickBot="1" x14ac:dyDescent="0.35">
      <c r="A31" s="3" t="s">
        <v>70</v>
      </c>
      <c r="B31" s="4" t="s">
        <v>71</v>
      </c>
      <c r="C31" s="4">
        <v>20</v>
      </c>
      <c r="D31" s="4" t="s">
        <v>53</v>
      </c>
      <c r="E31" s="4" t="s">
        <v>171</v>
      </c>
      <c r="F31" s="5">
        <f t="shared" si="0"/>
        <v>37856.079999999987</v>
      </c>
      <c r="G31" s="5">
        <v>0</v>
      </c>
      <c r="H31" s="5">
        <f t="shared" si="1"/>
        <v>9464.0199999999968</v>
      </c>
      <c r="I31" s="5">
        <v>138730.24700000003</v>
      </c>
      <c r="J31" s="5">
        <v>47320.099999999984</v>
      </c>
      <c r="L31" s="6"/>
    </row>
    <row r="32" spans="1:12" ht="15" thickBot="1" x14ac:dyDescent="0.35">
      <c r="A32" s="3" t="s">
        <v>72</v>
      </c>
      <c r="B32" s="4" t="s">
        <v>73</v>
      </c>
      <c r="C32" s="4">
        <v>20</v>
      </c>
      <c r="D32" s="4" t="s">
        <v>53</v>
      </c>
      <c r="E32" s="4" t="s">
        <v>171</v>
      </c>
      <c r="F32" s="5">
        <f t="shared" si="0"/>
        <v>40899.680000000029</v>
      </c>
      <c r="G32" s="5">
        <v>0</v>
      </c>
      <c r="H32" s="5">
        <f t="shared" si="1"/>
        <v>10224.920000000007</v>
      </c>
      <c r="I32" s="5">
        <v>151135.18599999999</v>
      </c>
      <c r="J32" s="5">
        <v>51124.600000000035</v>
      </c>
      <c r="L32" s="6"/>
    </row>
    <row r="33" spans="1:12" ht="15" thickBot="1" x14ac:dyDescent="0.35">
      <c r="A33" s="3" t="s">
        <v>74</v>
      </c>
      <c r="B33" s="4" t="s">
        <v>75</v>
      </c>
      <c r="C33" s="4">
        <v>20</v>
      </c>
      <c r="D33" s="4" t="s">
        <v>53</v>
      </c>
      <c r="E33" s="4" t="s">
        <v>171</v>
      </c>
      <c r="F33" s="5">
        <f t="shared" si="0"/>
        <v>49948.72</v>
      </c>
      <c r="G33" s="5">
        <v>0</v>
      </c>
      <c r="H33" s="5">
        <f t="shared" si="1"/>
        <v>12487.18</v>
      </c>
      <c r="I33" s="5">
        <v>183466.84</v>
      </c>
      <c r="J33" s="5">
        <v>62435.9</v>
      </c>
      <c r="L33" s="6"/>
    </row>
    <row r="34" spans="1:12" ht="15" thickBot="1" x14ac:dyDescent="0.35">
      <c r="A34" s="3" t="s">
        <v>76</v>
      </c>
      <c r="B34" s="4" t="s">
        <v>77</v>
      </c>
      <c r="C34" s="4">
        <v>20</v>
      </c>
      <c r="D34" s="4" t="s">
        <v>53</v>
      </c>
      <c r="E34" s="4" t="s">
        <v>171</v>
      </c>
      <c r="F34" s="5">
        <f t="shared" si="0"/>
        <v>29550.48</v>
      </c>
      <c r="G34" s="5">
        <v>0</v>
      </c>
      <c r="H34" s="5">
        <f t="shared" si="1"/>
        <v>7387.62</v>
      </c>
      <c r="I34" s="5">
        <v>108373.005</v>
      </c>
      <c r="J34" s="5">
        <v>36938.1</v>
      </c>
      <c r="L34" s="6"/>
    </row>
    <row r="35" spans="1:12" ht="15" thickBot="1" x14ac:dyDescent="0.35">
      <c r="A35" s="3" t="s">
        <v>78</v>
      </c>
      <c r="B35" s="4" t="s">
        <v>79</v>
      </c>
      <c r="C35" s="4">
        <v>20</v>
      </c>
      <c r="D35" s="4" t="s">
        <v>53</v>
      </c>
      <c r="E35" s="4" t="s">
        <v>171</v>
      </c>
      <c r="F35" s="5">
        <f t="shared" si="0"/>
        <v>607489.92000000062</v>
      </c>
      <c r="G35" s="5">
        <v>0</v>
      </c>
      <c r="H35" s="5">
        <f t="shared" si="1"/>
        <v>151872.48000000016</v>
      </c>
      <c r="I35" s="5">
        <v>2184854.0110000023</v>
      </c>
      <c r="J35" s="5">
        <v>759362.40000000072</v>
      </c>
      <c r="L35" s="6"/>
    </row>
    <row r="36" spans="1:12" ht="15" thickBot="1" x14ac:dyDescent="0.35">
      <c r="A36" s="3" t="s">
        <v>80</v>
      </c>
      <c r="B36" s="4" t="s">
        <v>81</v>
      </c>
      <c r="C36" s="4">
        <v>20</v>
      </c>
      <c r="D36" s="4" t="s">
        <v>53</v>
      </c>
      <c r="E36" s="4" t="s">
        <v>171</v>
      </c>
      <c r="F36" s="5">
        <f t="shared" si="0"/>
        <v>41646.639999999978</v>
      </c>
      <c r="G36" s="5">
        <v>0</v>
      </c>
      <c r="H36" s="5">
        <f t="shared" si="1"/>
        <v>10411.659999999994</v>
      </c>
      <c r="I36" s="5">
        <v>149950.46200000003</v>
      </c>
      <c r="J36" s="5">
        <v>52058.299999999967</v>
      </c>
      <c r="L36" s="6"/>
    </row>
    <row r="37" spans="1:12" ht="15" thickBot="1" x14ac:dyDescent="0.35">
      <c r="A37" s="3" t="s">
        <v>82</v>
      </c>
      <c r="B37" s="4" t="s">
        <v>83</v>
      </c>
      <c r="C37" s="4">
        <v>20</v>
      </c>
      <c r="D37" s="4" t="s">
        <v>53</v>
      </c>
      <c r="E37" s="4" t="s">
        <v>171</v>
      </c>
      <c r="F37" s="5">
        <f t="shared" si="0"/>
        <v>60496.000000000029</v>
      </c>
      <c r="G37" s="5">
        <v>0</v>
      </c>
      <c r="H37" s="5">
        <f t="shared" si="1"/>
        <v>15124.000000000007</v>
      </c>
      <c r="I37" s="5">
        <v>220246.83599999995</v>
      </c>
      <c r="J37" s="5">
        <v>75620.000000000029</v>
      </c>
      <c r="L37" s="6"/>
    </row>
    <row r="38" spans="1:12" ht="15" thickBot="1" x14ac:dyDescent="0.35">
      <c r="A38" s="3" t="s">
        <v>84</v>
      </c>
      <c r="B38" s="4" t="s">
        <v>85</v>
      </c>
      <c r="C38" s="4">
        <v>20</v>
      </c>
      <c r="D38" s="4" t="s">
        <v>53</v>
      </c>
      <c r="E38" s="4" t="s">
        <v>171</v>
      </c>
      <c r="F38" s="5">
        <f t="shared" si="0"/>
        <v>369249.6800000004</v>
      </c>
      <c r="G38" s="5">
        <v>0</v>
      </c>
      <c r="H38" s="5">
        <f t="shared" si="1"/>
        <v>92312.4200000001</v>
      </c>
      <c r="I38" s="5">
        <v>1322736.5069999993</v>
      </c>
      <c r="J38" s="5">
        <v>461562.10000000044</v>
      </c>
      <c r="L38" s="6"/>
    </row>
    <row r="39" spans="1:12" ht="15" thickBot="1" x14ac:dyDescent="0.35">
      <c r="A39" s="3" t="s">
        <v>86</v>
      </c>
      <c r="B39" s="4" t="s">
        <v>87</v>
      </c>
      <c r="C39" s="4">
        <v>20</v>
      </c>
      <c r="D39" s="4" t="s">
        <v>53</v>
      </c>
      <c r="E39" s="4" t="s">
        <v>171</v>
      </c>
      <c r="F39" s="5">
        <f>J39*0.8</f>
        <v>144449.52000000002</v>
      </c>
      <c r="G39" s="5">
        <f>J39*0.2</f>
        <v>36112.380000000005</v>
      </c>
      <c r="H39" s="5">
        <v>0</v>
      </c>
      <c r="I39" s="5">
        <v>519363.62300000014</v>
      </c>
      <c r="J39" s="5">
        <v>180561.90000000002</v>
      </c>
      <c r="L39" s="6"/>
    </row>
    <row r="40" spans="1:12" ht="15" thickBot="1" x14ac:dyDescent="0.35">
      <c r="A40" s="3" t="s">
        <v>88</v>
      </c>
      <c r="B40" s="4" t="s">
        <v>89</v>
      </c>
      <c r="C40" s="4">
        <v>10</v>
      </c>
      <c r="D40" s="4" t="s">
        <v>90</v>
      </c>
      <c r="E40" s="4" t="s">
        <v>171</v>
      </c>
      <c r="F40" s="5">
        <f>J40*0.9</f>
        <v>19659.239999999998</v>
      </c>
      <c r="G40" s="5">
        <v>0</v>
      </c>
      <c r="H40" s="5">
        <f>J40*0.1</f>
        <v>2184.36</v>
      </c>
      <c r="I40" s="5">
        <v>62586.835000000006</v>
      </c>
      <c r="J40" s="5">
        <v>21843.599999999999</v>
      </c>
      <c r="L40" s="6"/>
    </row>
    <row r="41" spans="1:12" ht="15" thickBot="1" x14ac:dyDescent="0.35">
      <c r="A41" s="3" t="s">
        <v>91</v>
      </c>
      <c r="B41" s="4" t="s">
        <v>92</v>
      </c>
      <c r="C41" s="4">
        <v>10</v>
      </c>
      <c r="D41" s="4" t="s">
        <v>90</v>
      </c>
      <c r="E41" s="4" t="s">
        <v>171</v>
      </c>
      <c r="F41" s="5">
        <f t="shared" ref="F41:F43" si="2">J41*0.9</f>
        <v>28364.579999999994</v>
      </c>
      <c r="G41" s="5">
        <v>0</v>
      </c>
      <c r="H41" s="5">
        <f t="shared" ref="H41:H43" si="3">J41*0.1</f>
        <v>3151.6199999999994</v>
      </c>
      <c r="I41" s="5">
        <v>90317.50400000003</v>
      </c>
      <c r="J41" s="5">
        <v>31516.199999999993</v>
      </c>
      <c r="L41" s="6"/>
    </row>
    <row r="42" spans="1:12" ht="15" thickBot="1" x14ac:dyDescent="0.35">
      <c r="A42" s="3" t="s">
        <v>93</v>
      </c>
      <c r="B42" s="4" t="s">
        <v>94</v>
      </c>
      <c r="C42" s="4">
        <v>10</v>
      </c>
      <c r="D42" s="4" t="s">
        <v>90</v>
      </c>
      <c r="E42" s="4" t="s">
        <v>171</v>
      </c>
      <c r="F42" s="5">
        <f t="shared" si="2"/>
        <v>9720.630000000001</v>
      </c>
      <c r="G42" s="5">
        <v>0</v>
      </c>
      <c r="H42" s="5">
        <f t="shared" si="3"/>
        <v>1080.0700000000002</v>
      </c>
      <c r="I42" s="5">
        <v>30933.117000000006</v>
      </c>
      <c r="J42" s="5">
        <v>10800.7</v>
      </c>
      <c r="L42" s="6"/>
    </row>
    <row r="43" spans="1:12" ht="15" thickBot="1" x14ac:dyDescent="0.35">
      <c r="A43" s="3" t="s">
        <v>95</v>
      </c>
      <c r="B43" s="4" t="s">
        <v>96</v>
      </c>
      <c r="C43" s="4">
        <v>10</v>
      </c>
      <c r="D43" s="4" t="s">
        <v>90</v>
      </c>
      <c r="E43" s="4" t="s">
        <v>171</v>
      </c>
      <c r="F43" s="5">
        <f t="shared" si="2"/>
        <v>141651.45000000001</v>
      </c>
      <c r="G43" s="5">
        <v>0</v>
      </c>
      <c r="H43" s="5">
        <f t="shared" si="3"/>
        <v>15739.050000000001</v>
      </c>
      <c r="I43" s="5">
        <v>451005.05799999984</v>
      </c>
      <c r="J43" s="5">
        <v>157390.5</v>
      </c>
      <c r="L43" s="6"/>
    </row>
    <row r="44" spans="1:12" ht="15" thickBot="1" x14ac:dyDescent="0.35">
      <c r="A44" s="3" t="s">
        <v>97</v>
      </c>
      <c r="B44" s="4" t="s">
        <v>98</v>
      </c>
      <c r="C44" s="4">
        <v>20</v>
      </c>
      <c r="D44" s="4" t="s">
        <v>90</v>
      </c>
      <c r="E44" s="4" t="s">
        <v>171</v>
      </c>
      <c r="F44" s="5">
        <f>J44*0.8</f>
        <v>443838.16000000015</v>
      </c>
      <c r="G44" s="5">
        <v>0</v>
      </c>
      <c r="H44" s="5">
        <f>J44*0.2</f>
        <v>110959.54000000004</v>
      </c>
      <c r="I44" s="5">
        <v>1653602.3079999993</v>
      </c>
      <c r="J44" s="5">
        <v>554797.70000000019</v>
      </c>
      <c r="L44" s="6"/>
    </row>
    <row r="45" spans="1:12" ht="15" thickBot="1" x14ac:dyDescent="0.35">
      <c r="A45" s="3" t="s">
        <v>99</v>
      </c>
      <c r="B45" s="4" t="s">
        <v>100</v>
      </c>
      <c r="C45" s="4">
        <v>10</v>
      </c>
      <c r="D45" s="4" t="s">
        <v>90</v>
      </c>
      <c r="E45" s="4" t="s">
        <v>171</v>
      </c>
      <c r="F45" s="5">
        <f t="shared" ref="F45:F77" si="4">J45*0.9</f>
        <v>11467.800000000001</v>
      </c>
      <c r="G45" s="5">
        <v>0</v>
      </c>
      <c r="H45" s="5">
        <f t="shared" ref="H45:H77" si="5">J45*0.1</f>
        <v>1274.2</v>
      </c>
      <c r="I45" s="5">
        <v>36512.565999999999</v>
      </c>
      <c r="J45" s="5">
        <v>12742</v>
      </c>
      <c r="L45" s="6"/>
    </row>
    <row r="46" spans="1:12" ht="15" thickBot="1" x14ac:dyDescent="0.35">
      <c r="A46" s="3" t="s">
        <v>101</v>
      </c>
      <c r="B46" s="4" t="s">
        <v>102</v>
      </c>
      <c r="C46" s="4">
        <v>10</v>
      </c>
      <c r="D46" s="4" t="s">
        <v>90</v>
      </c>
      <c r="E46" s="4" t="s">
        <v>171</v>
      </c>
      <c r="F46" s="5">
        <f t="shared" si="4"/>
        <v>9849.5100000000039</v>
      </c>
      <c r="G46" s="5">
        <v>0</v>
      </c>
      <c r="H46" s="5">
        <f t="shared" si="5"/>
        <v>1094.3900000000003</v>
      </c>
      <c r="I46" s="5">
        <v>31344.820000000003</v>
      </c>
      <c r="J46" s="5">
        <v>10943.900000000003</v>
      </c>
      <c r="L46" s="6"/>
    </row>
    <row r="47" spans="1:12" ht="15" thickBot="1" x14ac:dyDescent="0.35">
      <c r="A47" s="3" t="s">
        <v>103</v>
      </c>
      <c r="B47" s="4" t="s">
        <v>104</v>
      </c>
      <c r="C47" s="4">
        <v>10</v>
      </c>
      <c r="D47" s="4" t="s">
        <v>90</v>
      </c>
      <c r="E47" s="4" t="s">
        <v>171</v>
      </c>
      <c r="F47" s="5">
        <f t="shared" si="4"/>
        <v>5484.0599999999995</v>
      </c>
      <c r="G47" s="5">
        <v>0</v>
      </c>
      <c r="H47" s="5">
        <f t="shared" si="5"/>
        <v>609.34</v>
      </c>
      <c r="I47" s="5">
        <v>17456.936000000002</v>
      </c>
      <c r="J47" s="5">
        <v>6093.4</v>
      </c>
      <c r="L47" s="6"/>
    </row>
    <row r="48" spans="1:12" ht="15" thickBot="1" x14ac:dyDescent="0.35">
      <c r="A48" s="3" t="s">
        <v>105</v>
      </c>
      <c r="B48" s="4" t="s">
        <v>106</v>
      </c>
      <c r="C48" s="4">
        <v>10</v>
      </c>
      <c r="D48" s="4" t="s">
        <v>90</v>
      </c>
      <c r="E48" s="4" t="s">
        <v>171</v>
      </c>
      <c r="F48" s="5">
        <f t="shared" si="4"/>
        <v>22345.200000000001</v>
      </c>
      <c r="G48" s="5">
        <v>0</v>
      </c>
      <c r="H48" s="5">
        <f t="shared" si="5"/>
        <v>2482.8000000000002</v>
      </c>
      <c r="I48" s="5">
        <v>71123.267000000007</v>
      </c>
      <c r="J48" s="5">
        <v>24828</v>
      </c>
      <c r="L48" s="6"/>
    </row>
    <row r="49" spans="1:12" ht="15" thickBot="1" x14ac:dyDescent="0.35">
      <c r="A49" s="3" t="s">
        <v>107</v>
      </c>
      <c r="B49" s="4" t="s">
        <v>108</v>
      </c>
      <c r="C49" s="4">
        <v>10</v>
      </c>
      <c r="D49" s="4" t="s">
        <v>90</v>
      </c>
      <c r="E49" s="4" t="s">
        <v>171</v>
      </c>
      <c r="F49" s="5">
        <f t="shared" si="4"/>
        <v>44140.59</v>
      </c>
      <c r="G49" s="5">
        <v>0</v>
      </c>
      <c r="H49" s="5">
        <f t="shared" si="5"/>
        <v>4904.51</v>
      </c>
      <c r="I49" s="5">
        <v>140538.77500000005</v>
      </c>
      <c r="J49" s="5">
        <v>49045.1</v>
      </c>
      <c r="L49" s="6"/>
    </row>
    <row r="50" spans="1:12" ht="15" thickBot="1" x14ac:dyDescent="0.35">
      <c r="A50" s="3" t="s">
        <v>109</v>
      </c>
      <c r="B50" s="4" t="s">
        <v>110</v>
      </c>
      <c r="C50" s="4">
        <v>10</v>
      </c>
      <c r="D50" s="4" t="s">
        <v>90</v>
      </c>
      <c r="E50" s="4" t="s">
        <v>171</v>
      </c>
      <c r="F50" s="5">
        <f t="shared" si="4"/>
        <v>14496.03</v>
      </c>
      <c r="G50" s="5">
        <v>0</v>
      </c>
      <c r="H50" s="5">
        <f t="shared" si="5"/>
        <v>1610.67</v>
      </c>
      <c r="I50" s="5">
        <v>46153.864000000009</v>
      </c>
      <c r="J50" s="5">
        <v>16106.7</v>
      </c>
      <c r="L50" s="6"/>
    </row>
    <row r="51" spans="1:12" ht="15" thickBot="1" x14ac:dyDescent="0.35">
      <c r="A51" s="3" t="s">
        <v>111</v>
      </c>
      <c r="B51" s="4" t="s">
        <v>112</v>
      </c>
      <c r="C51" s="4">
        <v>10</v>
      </c>
      <c r="D51" s="4" t="s">
        <v>90</v>
      </c>
      <c r="E51" s="4" t="s">
        <v>171</v>
      </c>
      <c r="F51" s="5">
        <f t="shared" si="4"/>
        <v>18236.699999999997</v>
      </c>
      <c r="G51" s="5">
        <v>0</v>
      </c>
      <c r="H51" s="5">
        <f t="shared" si="5"/>
        <v>2026.2999999999997</v>
      </c>
      <c r="I51" s="5">
        <v>58042.883999999984</v>
      </c>
      <c r="J51" s="5">
        <v>20262.999999999996</v>
      </c>
      <c r="L51" s="6"/>
    </row>
    <row r="52" spans="1:12" ht="15" thickBot="1" x14ac:dyDescent="0.35">
      <c r="A52" s="3" t="s">
        <v>113</v>
      </c>
      <c r="B52" s="4" t="s">
        <v>114</v>
      </c>
      <c r="C52" s="4">
        <v>10</v>
      </c>
      <c r="D52" s="4" t="s">
        <v>90</v>
      </c>
      <c r="E52" s="4" t="s">
        <v>171</v>
      </c>
      <c r="F52" s="5">
        <f t="shared" si="4"/>
        <v>6847.1100000000015</v>
      </c>
      <c r="G52" s="5">
        <v>0</v>
      </c>
      <c r="H52" s="5">
        <f t="shared" si="5"/>
        <v>760.79000000000019</v>
      </c>
      <c r="I52" s="5">
        <v>21805.462</v>
      </c>
      <c r="J52" s="5">
        <v>7607.9000000000015</v>
      </c>
      <c r="L52" s="6"/>
    </row>
    <row r="53" spans="1:12" ht="15" thickBot="1" x14ac:dyDescent="0.35">
      <c r="A53" s="3" t="s">
        <v>115</v>
      </c>
      <c r="B53" s="4" t="s">
        <v>116</v>
      </c>
      <c r="C53" s="4">
        <v>10</v>
      </c>
      <c r="D53" s="4" t="s">
        <v>90</v>
      </c>
      <c r="E53" s="4" t="s">
        <v>171</v>
      </c>
      <c r="F53" s="5">
        <f t="shared" si="4"/>
        <v>29687.67</v>
      </c>
      <c r="G53" s="5">
        <v>0</v>
      </c>
      <c r="H53" s="5">
        <f t="shared" si="5"/>
        <v>3298.6299999999997</v>
      </c>
      <c r="I53" s="5">
        <v>94522.575000000026</v>
      </c>
      <c r="J53" s="5">
        <v>32986.299999999996</v>
      </c>
      <c r="L53" s="6"/>
    </row>
    <row r="54" spans="1:12" ht="15" thickBot="1" x14ac:dyDescent="0.35">
      <c r="A54" s="3" t="s">
        <v>117</v>
      </c>
      <c r="B54" s="4" t="s">
        <v>118</v>
      </c>
      <c r="C54" s="4">
        <v>10</v>
      </c>
      <c r="D54" s="4" t="s">
        <v>90</v>
      </c>
      <c r="E54" s="4" t="s">
        <v>171</v>
      </c>
      <c r="F54" s="5">
        <f t="shared" si="4"/>
        <v>25333.469999999994</v>
      </c>
      <c r="G54" s="5">
        <v>0</v>
      </c>
      <c r="H54" s="5">
        <f t="shared" si="5"/>
        <v>2814.8299999999995</v>
      </c>
      <c r="I54" s="5">
        <v>80651.937000000034</v>
      </c>
      <c r="J54" s="5">
        <v>28148.299999999992</v>
      </c>
      <c r="L54" s="6"/>
    </row>
    <row r="55" spans="1:12" ht="15" thickBot="1" x14ac:dyDescent="0.35">
      <c r="A55" s="3" t="s">
        <v>119</v>
      </c>
      <c r="B55" s="4" t="s">
        <v>120</v>
      </c>
      <c r="C55" s="4">
        <v>10</v>
      </c>
      <c r="D55" s="4" t="s">
        <v>90</v>
      </c>
      <c r="E55" s="4" t="s">
        <v>171</v>
      </c>
      <c r="F55" s="5">
        <f t="shared" si="4"/>
        <v>18472.41</v>
      </c>
      <c r="G55" s="5">
        <v>0</v>
      </c>
      <c r="H55" s="5">
        <f t="shared" si="5"/>
        <v>2052.4899999999998</v>
      </c>
      <c r="I55" s="5">
        <v>58800.067999999992</v>
      </c>
      <c r="J55" s="5">
        <v>20524.899999999998</v>
      </c>
      <c r="L55" s="6"/>
    </row>
    <row r="56" spans="1:12" ht="15" thickBot="1" x14ac:dyDescent="0.35">
      <c r="A56" s="3" t="s">
        <v>121</v>
      </c>
      <c r="B56" s="4" t="s">
        <v>122</v>
      </c>
      <c r="C56" s="4">
        <v>10</v>
      </c>
      <c r="D56" s="4" t="s">
        <v>90</v>
      </c>
      <c r="E56" s="4" t="s">
        <v>171</v>
      </c>
      <c r="F56" s="5">
        <f t="shared" si="4"/>
        <v>7248.96</v>
      </c>
      <c r="G56" s="5">
        <v>0</v>
      </c>
      <c r="H56" s="5">
        <f t="shared" si="5"/>
        <v>805.44</v>
      </c>
      <c r="I56" s="5">
        <v>23075.395000000004</v>
      </c>
      <c r="J56" s="5">
        <v>8054.4</v>
      </c>
      <c r="L56" s="6"/>
    </row>
    <row r="57" spans="1:12" ht="15" thickBot="1" x14ac:dyDescent="0.35">
      <c r="A57" s="3" t="s">
        <v>123</v>
      </c>
      <c r="B57" s="4" t="s">
        <v>124</v>
      </c>
      <c r="C57" s="4">
        <v>10</v>
      </c>
      <c r="D57" s="4" t="s">
        <v>90</v>
      </c>
      <c r="E57" s="4" t="s">
        <v>171</v>
      </c>
      <c r="F57" s="5">
        <f t="shared" si="4"/>
        <v>58367.249999999993</v>
      </c>
      <c r="G57" s="5">
        <v>0</v>
      </c>
      <c r="H57" s="5">
        <f t="shared" si="5"/>
        <v>6485.25</v>
      </c>
      <c r="I57" s="5">
        <v>186294.826</v>
      </c>
      <c r="J57" s="5">
        <v>64852.499999999993</v>
      </c>
      <c r="L57" s="6"/>
    </row>
    <row r="58" spans="1:12" ht="15" thickBot="1" x14ac:dyDescent="0.35">
      <c r="A58" s="3" t="s">
        <v>125</v>
      </c>
      <c r="B58" s="4" t="s">
        <v>126</v>
      </c>
      <c r="C58" s="4">
        <v>10</v>
      </c>
      <c r="D58" s="4" t="s">
        <v>90</v>
      </c>
      <c r="E58" s="4" t="s">
        <v>171</v>
      </c>
      <c r="F58" s="5">
        <f t="shared" si="4"/>
        <v>39544.560000000005</v>
      </c>
      <c r="G58" s="5">
        <v>0</v>
      </c>
      <c r="H58" s="5">
        <f t="shared" si="5"/>
        <v>4393.84</v>
      </c>
      <c r="I58" s="5">
        <v>125887.17199999998</v>
      </c>
      <c r="J58" s="5">
        <v>43938.400000000001</v>
      </c>
      <c r="L58" s="6"/>
    </row>
    <row r="59" spans="1:12" ht="15" thickBot="1" x14ac:dyDescent="0.35">
      <c r="A59" s="3" t="s">
        <v>127</v>
      </c>
      <c r="B59" s="4" t="s">
        <v>128</v>
      </c>
      <c r="C59" s="4">
        <v>10</v>
      </c>
      <c r="D59" s="4" t="s">
        <v>90</v>
      </c>
      <c r="E59" s="4" t="s">
        <v>171</v>
      </c>
      <c r="F59" s="5">
        <f t="shared" si="4"/>
        <v>9645.2100000000009</v>
      </c>
      <c r="G59" s="5">
        <v>0</v>
      </c>
      <c r="H59" s="5">
        <f t="shared" si="5"/>
        <v>1071.6900000000003</v>
      </c>
      <c r="I59" s="5">
        <v>30708.14</v>
      </c>
      <c r="J59" s="5">
        <v>10716.900000000001</v>
      </c>
      <c r="L59" s="6"/>
    </row>
    <row r="60" spans="1:12" ht="15" thickBot="1" x14ac:dyDescent="0.35">
      <c r="A60" s="3" t="s">
        <v>129</v>
      </c>
      <c r="B60" s="4" t="s">
        <v>130</v>
      </c>
      <c r="C60" s="4">
        <v>10</v>
      </c>
      <c r="D60" s="4" t="s">
        <v>90</v>
      </c>
      <c r="E60" s="4" t="s">
        <v>171</v>
      </c>
      <c r="F60" s="5">
        <f t="shared" si="4"/>
        <v>6851.2499999999991</v>
      </c>
      <c r="G60" s="5">
        <v>0</v>
      </c>
      <c r="H60" s="5">
        <f t="shared" si="5"/>
        <v>761.25</v>
      </c>
      <c r="I60" s="5">
        <v>21817.662</v>
      </c>
      <c r="J60" s="5">
        <v>7612.4999999999991</v>
      </c>
      <c r="L60" s="6"/>
    </row>
    <row r="61" spans="1:12" ht="15" thickBot="1" x14ac:dyDescent="0.35">
      <c r="A61" s="3" t="s">
        <v>131</v>
      </c>
      <c r="B61" s="4" t="s">
        <v>132</v>
      </c>
      <c r="C61" s="4">
        <v>10</v>
      </c>
      <c r="D61" s="4" t="s">
        <v>90</v>
      </c>
      <c r="E61" s="4" t="s">
        <v>171</v>
      </c>
      <c r="F61" s="5">
        <f t="shared" si="4"/>
        <v>11702.16</v>
      </c>
      <c r="G61" s="5">
        <v>0</v>
      </c>
      <c r="H61" s="5">
        <f t="shared" si="5"/>
        <v>1300.24</v>
      </c>
      <c r="I61" s="5">
        <v>37259.784999999996</v>
      </c>
      <c r="J61" s="5">
        <v>13002.4</v>
      </c>
      <c r="L61" s="6"/>
    </row>
    <row r="62" spans="1:12" ht="15" thickBot="1" x14ac:dyDescent="0.35">
      <c r="A62" s="3" t="s">
        <v>133</v>
      </c>
      <c r="B62" s="4" t="s">
        <v>134</v>
      </c>
      <c r="C62" s="4">
        <v>10</v>
      </c>
      <c r="D62" s="4" t="s">
        <v>90</v>
      </c>
      <c r="E62" s="4" t="s">
        <v>171</v>
      </c>
      <c r="F62" s="5">
        <f t="shared" si="4"/>
        <v>5911.829999999999</v>
      </c>
      <c r="G62" s="5">
        <v>0</v>
      </c>
      <c r="H62" s="5">
        <f t="shared" si="5"/>
        <v>656.86999999999989</v>
      </c>
      <c r="I62" s="5">
        <v>18819.761999999999</v>
      </c>
      <c r="J62" s="5">
        <v>6568.6999999999989</v>
      </c>
      <c r="L62" s="6"/>
    </row>
    <row r="63" spans="1:12" ht="15" thickBot="1" x14ac:dyDescent="0.35">
      <c r="A63" s="3" t="s">
        <v>135</v>
      </c>
      <c r="B63" s="4" t="s">
        <v>136</v>
      </c>
      <c r="C63" s="4">
        <v>10</v>
      </c>
      <c r="D63" s="4" t="s">
        <v>90</v>
      </c>
      <c r="E63" s="4" t="s">
        <v>171</v>
      </c>
      <c r="F63" s="5">
        <f t="shared" si="4"/>
        <v>17478.54</v>
      </c>
      <c r="G63" s="5">
        <v>0</v>
      </c>
      <c r="H63" s="5">
        <f t="shared" si="5"/>
        <v>1942.0600000000004</v>
      </c>
      <c r="I63" s="5">
        <v>55651.54</v>
      </c>
      <c r="J63" s="5">
        <v>19420.600000000002</v>
      </c>
      <c r="L63" s="6"/>
    </row>
    <row r="64" spans="1:12" ht="15" thickBot="1" x14ac:dyDescent="0.35">
      <c r="A64" s="3" t="s">
        <v>137</v>
      </c>
      <c r="B64" s="4" t="s">
        <v>138</v>
      </c>
      <c r="C64" s="4">
        <v>10</v>
      </c>
      <c r="D64" s="4" t="s">
        <v>139</v>
      </c>
      <c r="E64" s="4" t="s">
        <v>171</v>
      </c>
      <c r="F64" s="5">
        <f t="shared" si="4"/>
        <v>18483.660000000003</v>
      </c>
      <c r="G64" s="5">
        <v>0</v>
      </c>
      <c r="H64" s="5">
        <f t="shared" si="5"/>
        <v>2053.7400000000007</v>
      </c>
      <c r="I64" s="5">
        <v>58852.425999999992</v>
      </c>
      <c r="J64" s="5">
        <v>20537.400000000005</v>
      </c>
      <c r="L64" s="6"/>
    </row>
    <row r="65" spans="1:12" ht="15" thickBot="1" x14ac:dyDescent="0.35">
      <c r="A65" s="3" t="s">
        <v>140</v>
      </c>
      <c r="B65" s="4" t="s">
        <v>141</v>
      </c>
      <c r="C65" s="4">
        <v>10</v>
      </c>
      <c r="D65" s="4" t="s">
        <v>139</v>
      </c>
      <c r="E65" s="4" t="s">
        <v>171</v>
      </c>
      <c r="F65" s="5">
        <f t="shared" si="4"/>
        <v>19343.250000000004</v>
      </c>
      <c r="G65" s="5">
        <v>0</v>
      </c>
      <c r="H65" s="5">
        <f t="shared" si="5"/>
        <v>2149.2500000000005</v>
      </c>
      <c r="I65" s="5">
        <v>61571.47</v>
      </c>
      <c r="J65" s="5">
        <v>21492.500000000004</v>
      </c>
      <c r="L65" s="6"/>
    </row>
    <row r="66" spans="1:12" ht="15" thickBot="1" x14ac:dyDescent="0.35">
      <c r="A66" s="3" t="s">
        <v>142</v>
      </c>
      <c r="B66" s="4" t="s">
        <v>143</v>
      </c>
      <c r="C66" s="4">
        <v>10</v>
      </c>
      <c r="D66" s="4" t="s">
        <v>139</v>
      </c>
      <c r="E66" s="4" t="s">
        <v>171</v>
      </c>
      <c r="F66" s="5">
        <f t="shared" si="4"/>
        <v>41318.460000000006</v>
      </c>
      <c r="G66" s="5">
        <v>0</v>
      </c>
      <c r="H66" s="5">
        <f t="shared" si="5"/>
        <v>4590.9400000000014</v>
      </c>
      <c r="I66" s="5">
        <v>131474.56700000004</v>
      </c>
      <c r="J66" s="5">
        <v>45909.400000000009</v>
      </c>
      <c r="L66" s="6"/>
    </row>
    <row r="67" spans="1:12" ht="15" thickBot="1" x14ac:dyDescent="0.35">
      <c r="A67" s="3" t="s">
        <v>144</v>
      </c>
      <c r="B67" s="4" t="s">
        <v>145</v>
      </c>
      <c r="C67" s="4">
        <v>10</v>
      </c>
      <c r="D67" s="4" t="s">
        <v>139</v>
      </c>
      <c r="E67" s="4" t="s">
        <v>171</v>
      </c>
      <c r="F67" s="5">
        <f t="shared" si="4"/>
        <v>28820.879999999997</v>
      </c>
      <c r="G67" s="5">
        <v>0</v>
      </c>
      <c r="H67" s="5">
        <f t="shared" si="5"/>
        <v>3202.3199999999997</v>
      </c>
      <c r="I67" s="5">
        <v>91759.895999999979</v>
      </c>
      <c r="J67" s="5">
        <v>32023.199999999997</v>
      </c>
      <c r="L67" s="6"/>
    </row>
    <row r="68" spans="1:12" ht="15" thickBot="1" x14ac:dyDescent="0.35">
      <c r="A68" s="3" t="s">
        <v>146</v>
      </c>
      <c r="B68" s="4" t="s">
        <v>147</v>
      </c>
      <c r="C68" s="4">
        <v>10</v>
      </c>
      <c r="D68" s="4" t="s">
        <v>139</v>
      </c>
      <c r="E68" s="4" t="s">
        <v>171</v>
      </c>
      <c r="F68" s="5">
        <f t="shared" si="4"/>
        <v>11538.27</v>
      </c>
      <c r="G68" s="5">
        <v>0</v>
      </c>
      <c r="H68" s="5">
        <f t="shared" si="5"/>
        <v>1282.0300000000002</v>
      </c>
      <c r="I68" s="5">
        <v>36734.427000000003</v>
      </c>
      <c r="J68" s="5">
        <v>12820.300000000001</v>
      </c>
      <c r="L68" s="6"/>
    </row>
    <row r="69" spans="1:12" ht="15" thickBot="1" x14ac:dyDescent="0.35">
      <c r="A69" s="3" t="s">
        <v>148</v>
      </c>
      <c r="B69" s="4" t="s">
        <v>149</v>
      </c>
      <c r="C69" s="4">
        <v>10</v>
      </c>
      <c r="D69" s="4" t="s">
        <v>139</v>
      </c>
      <c r="E69" s="4" t="s">
        <v>171</v>
      </c>
      <c r="F69" s="5">
        <f t="shared" si="4"/>
        <v>9577.7099999999991</v>
      </c>
      <c r="G69" s="5">
        <v>0</v>
      </c>
      <c r="H69" s="5">
        <f t="shared" si="5"/>
        <v>1064.19</v>
      </c>
      <c r="I69" s="5">
        <v>30502.761999999995</v>
      </c>
      <c r="J69" s="5">
        <v>10641.9</v>
      </c>
      <c r="L69" s="6"/>
    </row>
    <row r="70" spans="1:12" ht="15" thickBot="1" x14ac:dyDescent="0.35">
      <c r="A70" s="3" t="s">
        <v>150</v>
      </c>
      <c r="B70" s="4" t="s">
        <v>151</v>
      </c>
      <c r="C70" s="4">
        <v>10</v>
      </c>
      <c r="D70" s="4" t="s">
        <v>139</v>
      </c>
      <c r="E70" s="4" t="s">
        <v>171</v>
      </c>
      <c r="F70" s="5">
        <f t="shared" si="4"/>
        <v>14299.649999999998</v>
      </c>
      <c r="G70" s="5">
        <v>0</v>
      </c>
      <c r="H70" s="5">
        <f t="shared" si="5"/>
        <v>1588.85</v>
      </c>
      <c r="I70" s="5">
        <v>45523.471000000012</v>
      </c>
      <c r="J70" s="5">
        <v>15888.499999999998</v>
      </c>
      <c r="L70" s="6"/>
    </row>
    <row r="71" spans="1:12" ht="15" thickBot="1" x14ac:dyDescent="0.35">
      <c r="A71" s="3" t="s">
        <v>152</v>
      </c>
      <c r="B71" s="4" t="s">
        <v>153</v>
      </c>
      <c r="C71" s="4">
        <v>10</v>
      </c>
      <c r="D71" s="4" t="s">
        <v>139</v>
      </c>
      <c r="E71" s="4" t="s">
        <v>171</v>
      </c>
      <c r="F71" s="5">
        <f t="shared" si="4"/>
        <v>19188.36</v>
      </c>
      <c r="G71" s="5">
        <v>0</v>
      </c>
      <c r="H71" s="5">
        <f t="shared" si="5"/>
        <v>2132.0400000000004</v>
      </c>
      <c r="I71" s="5">
        <v>61093.707999999999</v>
      </c>
      <c r="J71" s="5">
        <v>21320.400000000001</v>
      </c>
      <c r="L71" s="6"/>
    </row>
    <row r="72" spans="1:12" ht="15" thickBot="1" x14ac:dyDescent="0.35">
      <c r="A72" s="3" t="s">
        <v>154</v>
      </c>
      <c r="B72" s="4" t="s">
        <v>155</v>
      </c>
      <c r="C72" s="4">
        <v>10</v>
      </c>
      <c r="D72" s="4" t="s">
        <v>139</v>
      </c>
      <c r="E72" s="4" t="s">
        <v>171</v>
      </c>
      <c r="F72" s="5">
        <f t="shared" si="4"/>
        <v>15077.340000000002</v>
      </c>
      <c r="G72" s="5">
        <v>0</v>
      </c>
      <c r="H72" s="5">
        <f t="shared" si="5"/>
        <v>1675.2600000000002</v>
      </c>
      <c r="I72" s="5">
        <v>48015.031999999992</v>
      </c>
      <c r="J72" s="5">
        <v>16752.600000000002</v>
      </c>
      <c r="L72" s="6"/>
    </row>
    <row r="73" spans="1:12" ht="15" thickBot="1" x14ac:dyDescent="0.35">
      <c r="A73" s="3" t="s">
        <v>156</v>
      </c>
      <c r="B73" s="4" t="s">
        <v>157</v>
      </c>
      <c r="C73" s="4">
        <v>10</v>
      </c>
      <c r="D73" s="4" t="s">
        <v>139</v>
      </c>
      <c r="E73" s="4" t="s">
        <v>171</v>
      </c>
      <c r="F73" s="5">
        <f t="shared" si="4"/>
        <v>11189.970000000001</v>
      </c>
      <c r="G73" s="5">
        <v>0</v>
      </c>
      <c r="H73" s="5">
        <f t="shared" si="5"/>
        <v>1243.3300000000002</v>
      </c>
      <c r="I73" s="5">
        <v>35610.845000000001</v>
      </c>
      <c r="J73" s="5">
        <v>12433.300000000001</v>
      </c>
      <c r="L73" s="6"/>
    </row>
    <row r="74" spans="1:12" ht="15" thickBot="1" x14ac:dyDescent="0.35">
      <c r="A74" s="3" t="s">
        <v>158</v>
      </c>
      <c r="B74" s="4" t="s">
        <v>159</v>
      </c>
      <c r="C74" s="4">
        <v>10</v>
      </c>
      <c r="D74" s="4" t="s">
        <v>139</v>
      </c>
      <c r="E74" s="4" t="s">
        <v>171</v>
      </c>
      <c r="F74" s="5">
        <f t="shared" si="4"/>
        <v>7796.880000000001</v>
      </c>
      <c r="G74" s="5">
        <v>0</v>
      </c>
      <c r="H74" s="5">
        <f t="shared" si="5"/>
        <v>866.32000000000016</v>
      </c>
      <c r="I74" s="5">
        <v>24771.388999999999</v>
      </c>
      <c r="J74" s="5">
        <v>8663.2000000000007</v>
      </c>
      <c r="L74" s="6"/>
    </row>
    <row r="75" spans="1:12" ht="15" thickBot="1" x14ac:dyDescent="0.35">
      <c r="A75" s="3" t="s">
        <v>160</v>
      </c>
      <c r="B75" s="4" t="s">
        <v>161</v>
      </c>
      <c r="C75" s="4">
        <v>10</v>
      </c>
      <c r="D75" s="4" t="s">
        <v>139</v>
      </c>
      <c r="E75" s="4" t="s">
        <v>171</v>
      </c>
      <c r="F75" s="5">
        <f t="shared" si="4"/>
        <v>14550.659999999998</v>
      </c>
      <c r="G75" s="5">
        <v>0</v>
      </c>
      <c r="H75" s="5">
        <f t="shared" si="5"/>
        <v>1616.7399999999998</v>
      </c>
      <c r="I75" s="5">
        <v>46340.580000000009</v>
      </c>
      <c r="J75" s="5">
        <v>16167.399999999998</v>
      </c>
      <c r="L75" s="6"/>
    </row>
    <row r="76" spans="1:12" ht="15" thickBot="1" x14ac:dyDescent="0.35">
      <c r="A76" s="3" t="s">
        <v>162</v>
      </c>
      <c r="B76" s="4" t="s">
        <v>163</v>
      </c>
      <c r="C76" s="4">
        <v>10</v>
      </c>
      <c r="D76" s="4" t="s">
        <v>139</v>
      </c>
      <c r="E76" s="4" t="s">
        <v>171</v>
      </c>
      <c r="F76" s="5">
        <f t="shared" si="4"/>
        <v>6255.54</v>
      </c>
      <c r="G76" s="5">
        <v>0</v>
      </c>
      <c r="H76" s="5">
        <f t="shared" si="5"/>
        <v>695.06</v>
      </c>
      <c r="I76" s="5">
        <v>19913.657999999999</v>
      </c>
      <c r="J76" s="5">
        <v>6950.5999999999995</v>
      </c>
      <c r="L76" s="6"/>
    </row>
    <row r="77" spans="1:12" ht="15" thickBot="1" x14ac:dyDescent="0.35">
      <c r="A77" s="3" t="s">
        <v>164</v>
      </c>
      <c r="B77" s="4" t="s">
        <v>165</v>
      </c>
      <c r="C77" s="4">
        <v>10</v>
      </c>
      <c r="D77" s="4" t="s">
        <v>139</v>
      </c>
      <c r="E77" s="4" t="s">
        <v>171</v>
      </c>
      <c r="F77" s="5">
        <f t="shared" si="4"/>
        <v>130850.63999999998</v>
      </c>
      <c r="G77" s="5">
        <v>0</v>
      </c>
      <c r="H77" s="5">
        <f t="shared" si="5"/>
        <v>14538.96</v>
      </c>
      <c r="I77" s="5">
        <v>416589.04400000046</v>
      </c>
      <c r="J77" s="5">
        <v>145389.59999999998</v>
      </c>
      <c r="L77" s="6"/>
    </row>
    <row r="78" spans="1:12" ht="15" thickBot="1" x14ac:dyDescent="0.35">
      <c r="A78" s="3" t="s">
        <v>166</v>
      </c>
      <c r="B78" s="4" t="s">
        <v>167</v>
      </c>
      <c r="C78" s="4">
        <v>20</v>
      </c>
      <c r="D78" s="4" t="s">
        <v>139</v>
      </c>
      <c r="E78" s="4" t="s">
        <v>171</v>
      </c>
      <c r="F78" s="5">
        <f>J78*0.8</f>
        <v>30988.559999999998</v>
      </c>
      <c r="G78" s="5">
        <v>0</v>
      </c>
      <c r="H78" s="5">
        <f>J78*0.2</f>
        <v>7747.1399999999994</v>
      </c>
      <c r="I78" s="5">
        <v>115482.53199999999</v>
      </c>
      <c r="J78" s="5">
        <v>38735.699999999997</v>
      </c>
      <c r="L78" s="6"/>
    </row>
    <row r="79" spans="1:12" ht="15" thickBot="1" x14ac:dyDescent="0.35">
      <c r="A79" s="7" t="s">
        <v>168</v>
      </c>
      <c r="B79" s="8"/>
      <c r="C79" s="8"/>
      <c r="D79" s="8"/>
      <c r="E79" s="9"/>
      <c r="F79" s="10">
        <f>SUM(F2:F78)</f>
        <v>6250501.7200000007</v>
      </c>
      <c r="G79" s="10">
        <f>SUM(G2:G78)</f>
        <v>36112.380000000005</v>
      </c>
      <c r="H79" s="10">
        <f>SUM(H2:H78)</f>
        <v>1400013.4000000008</v>
      </c>
      <c r="I79" s="11">
        <f>SUM(I2:I78)</f>
        <v>22277827.740999997</v>
      </c>
      <c r="J79" s="11">
        <f>SUM(J2:J78)</f>
        <v>7686627.5000000037</v>
      </c>
    </row>
  </sheetData>
  <autoFilter ref="A1:L1"/>
  <mergeCells count="1">
    <mergeCell ref="A79:E7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4.109375" bestFit="1" customWidth="1"/>
    <col min="7" max="7" width="11.44140625" bestFit="1" customWidth="1"/>
    <col min="8" max="8" width="18" bestFit="1" customWidth="1"/>
    <col min="9" max="10" width="14.109375" bestFit="1" customWidth="1"/>
  </cols>
  <sheetData>
    <row r="1" spans="1:12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2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172</v>
      </c>
      <c r="F2" s="5">
        <f>J2*0.8</f>
        <v>199191.99999999983</v>
      </c>
      <c r="G2" s="5">
        <v>0</v>
      </c>
      <c r="H2" s="5">
        <f>J2*0.2</f>
        <v>49797.999999999956</v>
      </c>
      <c r="I2" s="5">
        <v>738784.94100000034</v>
      </c>
      <c r="J2" s="5">
        <v>248989.99999999977</v>
      </c>
      <c r="L2" s="6"/>
    </row>
    <row r="3" spans="1:12" ht="15" thickBot="1" x14ac:dyDescent="0.35">
      <c r="A3" s="3" t="s">
        <v>13</v>
      </c>
      <c r="B3" s="4" t="s">
        <v>14</v>
      </c>
      <c r="C3" s="4">
        <v>20</v>
      </c>
      <c r="D3" s="4" t="s">
        <v>12</v>
      </c>
      <c r="E3" s="4" t="s">
        <v>172</v>
      </c>
      <c r="F3" s="5">
        <f t="shared" ref="F3:F38" si="0">J3*0.8</f>
        <v>37987.520000000011</v>
      </c>
      <c r="G3" s="5">
        <v>0</v>
      </c>
      <c r="H3" s="5">
        <f t="shared" ref="H3:H38" si="1">J3*0.2</f>
        <v>9496.8800000000028</v>
      </c>
      <c r="I3" s="5">
        <v>143830.06900000002</v>
      </c>
      <c r="J3" s="5">
        <v>47484.400000000009</v>
      </c>
      <c r="L3" s="6"/>
    </row>
    <row r="4" spans="1:12" ht="15" thickBot="1" x14ac:dyDescent="0.35">
      <c r="A4" s="3" t="s">
        <v>15</v>
      </c>
      <c r="B4" s="4" t="s">
        <v>16</v>
      </c>
      <c r="C4" s="4">
        <v>20</v>
      </c>
      <c r="D4" s="4" t="s">
        <v>12</v>
      </c>
      <c r="E4" s="4" t="s">
        <v>172</v>
      </c>
      <c r="F4" s="5">
        <f t="shared" si="0"/>
        <v>83238.640000000072</v>
      </c>
      <c r="G4" s="5">
        <v>0</v>
      </c>
      <c r="H4" s="5">
        <f t="shared" si="1"/>
        <v>20809.660000000018</v>
      </c>
      <c r="I4" s="5">
        <v>312893.22500000003</v>
      </c>
      <c r="J4" s="5">
        <v>104048.30000000008</v>
      </c>
      <c r="L4" s="6"/>
    </row>
    <row r="5" spans="1:12" ht="15" thickBot="1" x14ac:dyDescent="0.35">
      <c r="A5" s="3" t="s">
        <v>17</v>
      </c>
      <c r="B5" s="4" t="s">
        <v>18</v>
      </c>
      <c r="C5" s="4">
        <v>20</v>
      </c>
      <c r="D5" s="4" t="s">
        <v>12</v>
      </c>
      <c r="E5" s="4" t="s">
        <v>172</v>
      </c>
      <c r="F5" s="5">
        <f t="shared" si="0"/>
        <v>71980.960000000036</v>
      </c>
      <c r="G5" s="5">
        <v>0</v>
      </c>
      <c r="H5" s="5">
        <f t="shared" si="1"/>
        <v>17995.240000000009</v>
      </c>
      <c r="I5" s="5">
        <v>270706.71600000007</v>
      </c>
      <c r="J5" s="5">
        <v>89976.200000000041</v>
      </c>
      <c r="L5" s="6"/>
    </row>
    <row r="6" spans="1:12" ht="15" thickBot="1" x14ac:dyDescent="0.35">
      <c r="A6" s="3" t="s">
        <v>19</v>
      </c>
      <c r="B6" s="4" t="s">
        <v>20</v>
      </c>
      <c r="C6" s="4">
        <v>20</v>
      </c>
      <c r="D6" s="4" t="s">
        <v>12</v>
      </c>
      <c r="E6" s="4" t="s">
        <v>172</v>
      </c>
      <c r="F6" s="5">
        <f t="shared" si="0"/>
        <v>65940.239999999962</v>
      </c>
      <c r="G6" s="5">
        <v>0</v>
      </c>
      <c r="H6" s="5">
        <f t="shared" si="1"/>
        <v>16485.05999999999</v>
      </c>
      <c r="I6" s="5">
        <v>247373.05400000012</v>
      </c>
      <c r="J6" s="5">
        <v>82425.299999999945</v>
      </c>
      <c r="L6" s="6"/>
    </row>
    <row r="7" spans="1:12" ht="15" thickBot="1" x14ac:dyDescent="0.35">
      <c r="A7" s="3" t="s">
        <v>21</v>
      </c>
      <c r="B7" s="4" t="s">
        <v>22</v>
      </c>
      <c r="C7" s="4">
        <v>20</v>
      </c>
      <c r="D7" s="4" t="s">
        <v>12</v>
      </c>
      <c r="E7" s="4" t="s">
        <v>172</v>
      </c>
      <c r="F7" s="5">
        <f t="shared" si="0"/>
        <v>165637.43999999992</v>
      </c>
      <c r="G7" s="5">
        <v>0</v>
      </c>
      <c r="H7" s="5">
        <f t="shared" si="1"/>
        <v>41409.359999999979</v>
      </c>
      <c r="I7" s="5">
        <v>611049.1590000001</v>
      </c>
      <c r="J7" s="5">
        <v>207046.79999999987</v>
      </c>
      <c r="L7" s="6"/>
    </row>
    <row r="8" spans="1:12" ht="15" thickBot="1" x14ac:dyDescent="0.35">
      <c r="A8" s="3" t="s">
        <v>23</v>
      </c>
      <c r="B8" s="4" t="s">
        <v>24</v>
      </c>
      <c r="C8" s="4">
        <v>20</v>
      </c>
      <c r="D8" s="4" t="s">
        <v>12</v>
      </c>
      <c r="E8" s="4" t="s">
        <v>172</v>
      </c>
      <c r="F8" s="5">
        <f t="shared" si="0"/>
        <v>48709.279999999999</v>
      </c>
      <c r="G8" s="5">
        <v>0</v>
      </c>
      <c r="H8" s="5">
        <f t="shared" si="1"/>
        <v>12177.32</v>
      </c>
      <c r="I8" s="5">
        <v>183626.02199999997</v>
      </c>
      <c r="J8" s="5">
        <v>60886.6</v>
      </c>
      <c r="L8" s="6"/>
    </row>
    <row r="9" spans="1:12" ht="15" thickBot="1" x14ac:dyDescent="0.35">
      <c r="A9" s="3" t="s">
        <v>25</v>
      </c>
      <c r="B9" s="4" t="s">
        <v>26</v>
      </c>
      <c r="C9" s="4">
        <v>20</v>
      </c>
      <c r="D9" s="4" t="s">
        <v>12</v>
      </c>
      <c r="E9" s="4" t="s">
        <v>172</v>
      </c>
      <c r="F9" s="5">
        <f t="shared" si="0"/>
        <v>37852.319999999992</v>
      </c>
      <c r="G9" s="5">
        <v>0</v>
      </c>
      <c r="H9" s="5">
        <f t="shared" si="1"/>
        <v>9463.0799999999981</v>
      </c>
      <c r="I9" s="5">
        <v>140866.94200000001</v>
      </c>
      <c r="J9" s="5">
        <v>47315.399999999987</v>
      </c>
      <c r="L9" s="6"/>
    </row>
    <row r="10" spans="1:12" ht="15" thickBot="1" x14ac:dyDescent="0.35">
      <c r="A10" s="3" t="s">
        <v>27</v>
      </c>
      <c r="B10" s="4" t="s">
        <v>28</v>
      </c>
      <c r="C10" s="4">
        <v>20</v>
      </c>
      <c r="D10" s="4" t="s">
        <v>12</v>
      </c>
      <c r="E10" s="4" t="s">
        <v>172</v>
      </c>
      <c r="F10" s="5">
        <f t="shared" si="0"/>
        <v>69726.24000000002</v>
      </c>
      <c r="G10" s="5">
        <v>0</v>
      </c>
      <c r="H10" s="5">
        <f t="shared" si="1"/>
        <v>17431.560000000005</v>
      </c>
      <c r="I10" s="5">
        <v>261533.14300000001</v>
      </c>
      <c r="J10" s="5">
        <v>87157.800000000017</v>
      </c>
      <c r="L10" s="6"/>
    </row>
    <row r="11" spans="1:12" ht="15" thickBot="1" x14ac:dyDescent="0.35">
      <c r="A11" s="3" t="s">
        <v>29</v>
      </c>
      <c r="B11" s="4" t="s">
        <v>30</v>
      </c>
      <c r="C11" s="4">
        <v>20</v>
      </c>
      <c r="D11" s="4" t="s">
        <v>12</v>
      </c>
      <c r="E11" s="4" t="s">
        <v>172</v>
      </c>
      <c r="F11" s="5">
        <f t="shared" si="0"/>
        <v>68881.920000000027</v>
      </c>
      <c r="G11" s="5">
        <v>0</v>
      </c>
      <c r="H11" s="5">
        <f t="shared" si="1"/>
        <v>17220.480000000007</v>
      </c>
      <c r="I11" s="5">
        <v>256990.81499999997</v>
      </c>
      <c r="J11" s="5">
        <v>86102.400000000023</v>
      </c>
      <c r="L11" s="6"/>
    </row>
    <row r="12" spans="1:12" ht="15" thickBot="1" x14ac:dyDescent="0.35">
      <c r="A12" s="3" t="s">
        <v>31</v>
      </c>
      <c r="B12" s="4" t="s">
        <v>32</v>
      </c>
      <c r="C12" s="4">
        <v>20</v>
      </c>
      <c r="D12" s="4" t="s">
        <v>12</v>
      </c>
      <c r="E12" s="4" t="s">
        <v>172</v>
      </c>
      <c r="F12" s="5">
        <f t="shared" si="0"/>
        <v>139105.51999999999</v>
      </c>
      <c r="G12" s="5">
        <v>0</v>
      </c>
      <c r="H12" s="5">
        <f t="shared" si="1"/>
        <v>34776.379999999997</v>
      </c>
      <c r="I12" s="5">
        <v>511375.45800000004</v>
      </c>
      <c r="J12" s="5">
        <v>173881.9</v>
      </c>
      <c r="L12" s="6"/>
    </row>
    <row r="13" spans="1:12" ht="15" thickBot="1" x14ac:dyDescent="0.35">
      <c r="A13" s="3" t="s">
        <v>33</v>
      </c>
      <c r="B13" s="4" t="s">
        <v>34</v>
      </c>
      <c r="C13" s="4">
        <v>20</v>
      </c>
      <c r="D13" s="4" t="s">
        <v>12</v>
      </c>
      <c r="E13" s="4" t="s">
        <v>172</v>
      </c>
      <c r="F13" s="5">
        <f t="shared" si="0"/>
        <v>99951.760000000024</v>
      </c>
      <c r="G13" s="5">
        <v>0</v>
      </c>
      <c r="H13" s="5">
        <f t="shared" si="1"/>
        <v>24987.940000000006</v>
      </c>
      <c r="I13" s="5">
        <v>368167.51999999996</v>
      </c>
      <c r="J13" s="5">
        <v>124939.70000000003</v>
      </c>
      <c r="L13" s="6"/>
    </row>
    <row r="14" spans="1:12" ht="15" thickBot="1" x14ac:dyDescent="0.35">
      <c r="A14" s="3" t="s">
        <v>35</v>
      </c>
      <c r="B14" s="4" t="s">
        <v>36</v>
      </c>
      <c r="C14" s="4">
        <v>20</v>
      </c>
      <c r="D14" s="4" t="s">
        <v>12</v>
      </c>
      <c r="E14" s="4" t="s">
        <v>172</v>
      </c>
      <c r="F14" s="5">
        <f t="shared" si="0"/>
        <v>216593.68000000014</v>
      </c>
      <c r="G14" s="5">
        <v>0</v>
      </c>
      <c r="H14" s="5">
        <f t="shared" si="1"/>
        <v>54148.420000000035</v>
      </c>
      <c r="I14" s="5">
        <v>796060.7159999999</v>
      </c>
      <c r="J14" s="5">
        <v>270742.10000000015</v>
      </c>
      <c r="L14" s="6"/>
    </row>
    <row r="15" spans="1:12" ht="15" thickBot="1" x14ac:dyDescent="0.35">
      <c r="A15" s="3" t="s">
        <v>37</v>
      </c>
      <c r="B15" s="4" t="s">
        <v>38</v>
      </c>
      <c r="C15" s="4">
        <v>20</v>
      </c>
      <c r="D15" s="4" t="s">
        <v>12</v>
      </c>
      <c r="E15" s="4" t="s">
        <v>172</v>
      </c>
      <c r="F15" s="5">
        <f t="shared" si="0"/>
        <v>33310.400000000001</v>
      </c>
      <c r="G15" s="5">
        <v>0</v>
      </c>
      <c r="H15" s="5">
        <f t="shared" si="1"/>
        <v>8327.6</v>
      </c>
      <c r="I15" s="5">
        <v>123000.52900000002</v>
      </c>
      <c r="J15" s="5">
        <v>41638</v>
      </c>
      <c r="L15" s="6"/>
    </row>
    <row r="16" spans="1:12" ht="15" thickBot="1" x14ac:dyDescent="0.35">
      <c r="A16" s="3" t="s">
        <v>39</v>
      </c>
      <c r="B16" s="4" t="s">
        <v>40</v>
      </c>
      <c r="C16" s="4">
        <v>20</v>
      </c>
      <c r="D16" s="4" t="s">
        <v>12</v>
      </c>
      <c r="E16" s="4" t="s">
        <v>172</v>
      </c>
      <c r="F16" s="5">
        <f t="shared" si="0"/>
        <v>41238.160000000011</v>
      </c>
      <c r="G16" s="5">
        <v>0</v>
      </c>
      <c r="H16" s="5">
        <f t="shared" si="1"/>
        <v>10309.540000000003</v>
      </c>
      <c r="I16" s="5">
        <v>154494.43400000001</v>
      </c>
      <c r="J16" s="5">
        <v>51547.700000000012</v>
      </c>
      <c r="L16" s="6"/>
    </row>
    <row r="17" spans="1:12" ht="15" thickBot="1" x14ac:dyDescent="0.35">
      <c r="A17" s="3" t="s">
        <v>41</v>
      </c>
      <c r="B17" s="4" t="s">
        <v>42</v>
      </c>
      <c r="C17" s="4">
        <v>20</v>
      </c>
      <c r="D17" s="4" t="s">
        <v>12</v>
      </c>
      <c r="E17" s="4" t="s">
        <v>172</v>
      </c>
      <c r="F17" s="5">
        <f t="shared" si="0"/>
        <v>160188.80000000002</v>
      </c>
      <c r="G17" s="5">
        <v>0</v>
      </c>
      <c r="H17" s="5">
        <f t="shared" si="1"/>
        <v>40047.200000000004</v>
      </c>
      <c r="I17" s="5">
        <v>591709.65700000001</v>
      </c>
      <c r="J17" s="5">
        <v>200236</v>
      </c>
      <c r="L17" s="6"/>
    </row>
    <row r="18" spans="1:12" ht="15" thickBot="1" x14ac:dyDescent="0.35">
      <c r="A18" s="3" t="s">
        <v>43</v>
      </c>
      <c r="B18" s="4" t="s">
        <v>44</v>
      </c>
      <c r="C18" s="4">
        <v>20</v>
      </c>
      <c r="D18" s="4" t="s">
        <v>12</v>
      </c>
      <c r="E18" s="4" t="s">
        <v>172</v>
      </c>
      <c r="F18" s="5">
        <f t="shared" si="0"/>
        <v>62386.879999999997</v>
      </c>
      <c r="G18" s="5">
        <v>0</v>
      </c>
      <c r="H18" s="5">
        <f t="shared" si="1"/>
        <v>15596.72</v>
      </c>
      <c r="I18" s="5">
        <v>231878.28400000007</v>
      </c>
      <c r="J18" s="5">
        <v>77983.599999999991</v>
      </c>
      <c r="L18" s="6"/>
    </row>
    <row r="19" spans="1:12" ht="15" thickBot="1" x14ac:dyDescent="0.35">
      <c r="A19" s="3" t="s">
        <v>45</v>
      </c>
      <c r="B19" s="4" t="s">
        <v>46</v>
      </c>
      <c r="C19" s="4">
        <v>20</v>
      </c>
      <c r="D19" s="4" t="s">
        <v>12</v>
      </c>
      <c r="E19" s="4" t="s">
        <v>172</v>
      </c>
      <c r="F19" s="5">
        <f t="shared" si="0"/>
        <v>91601.68000000008</v>
      </c>
      <c r="G19" s="5">
        <v>0</v>
      </c>
      <c r="H19" s="5">
        <f t="shared" si="1"/>
        <v>22900.42000000002</v>
      </c>
      <c r="I19" s="5">
        <v>341830.01100000006</v>
      </c>
      <c r="J19" s="5">
        <v>114502.10000000009</v>
      </c>
      <c r="L19" s="6"/>
    </row>
    <row r="20" spans="1:12" ht="15" thickBot="1" x14ac:dyDescent="0.35">
      <c r="A20" s="3" t="s">
        <v>47</v>
      </c>
      <c r="B20" s="4" t="s">
        <v>48</v>
      </c>
      <c r="C20" s="4">
        <v>20</v>
      </c>
      <c r="D20" s="4" t="s">
        <v>12</v>
      </c>
      <c r="E20" s="4" t="s">
        <v>172</v>
      </c>
      <c r="F20" s="5">
        <f t="shared" si="0"/>
        <v>46236.720000000016</v>
      </c>
      <c r="G20" s="5">
        <v>0</v>
      </c>
      <c r="H20" s="5">
        <f t="shared" si="1"/>
        <v>11559.180000000004</v>
      </c>
      <c r="I20" s="5">
        <v>173817.88699999999</v>
      </c>
      <c r="J20" s="5">
        <v>57795.900000000016</v>
      </c>
      <c r="L20" s="6"/>
    </row>
    <row r="21" spans="1:12" ht="15" thickBot="1" x14ac:dyDescent="0.35">
      <c r="A21" s="3" t="s">
        <v>49</v>
      </c>
      <c r="B21" s="4" t="s">
        <v>50</v>
      </c>
      <c r="C21" s="4">
        <v>20</v>
      </c>
      <c r="D21" s="4" t="s">
        <v>12</v>
      </c>
      <c r="E21" s="4" t="s">
        <v>172</v>
      </c>
      <c r="F21" s="5">
        <f t="shared" si="0"/>
        <v>40257.680000000008</v>
      </c>
      <c r="G21" s="5">
        <v>0</v>
      </c>
      <c r="H21" s="5">
        <f t="shared" si="1"/>
        <v>10064.420000000002</v>
      </c>
      <c r="I21" s="5">
        <v>148281.71899999998</v>
      </c>
      <c r="J21" s="5">
        <v>50322.100000000006</v>
      </c>
      <c r="L21" s="6"/>
    </row>
    <row r="22" spans="1:12" ht="15" thickBot="1" x14ac:dyDescent="0.35">
      <c r="A22" s="3" t="s">
        <v>51</v>
      </c>
      <c r="B22" s="4" t="s">
        <v>52</v>
      </c>
      <c r="C22" s="4">
        <v>20</v>
      </c>
      <c r="D22" s="4" t="s">
        <v>53</v>
      </c>
      <c r="E22" s="4" t="s">
        <v>172</v>
      </c>
      <c r="F22" s="5">
        <f t="shared" si="0"/>
        <v>103714.48000000004</v>
      </c>
      <c r="G22" s="5">
        <v>0</v>
      </c>
      <c r="H22" s="5">
        <f t="shared" si="1"/>
        <v>25928.62000000001</v>
      </c>
      <c r="I22" s="5">
        <v>380396.73800000007</v>
      </c>
      <c r="J22" s="5">
        <v>129643.10000000005</v>
      </c>
      <c r="L22" s="6"/>
    </row>
    <row r="23" spans="1:12" ht="15" thickBot="1" x14ac:dyDescent="0.35">
      <c r="A23" s="3" t="s">
        <v>54</v>
      </c>
      <c r="B23" s="4" t="s">
        <v>55</v>
      </c>
      <c r="C23" s="4">
        <v>20</v>
      </c>
      <c r="D23" s="4" t="s">
        <v>53</v>
      </c>
      <c r="E23" s="4" t="s">
        <v>172</v>
      </c>
      <c r="F23" s="5">
        <f t="shared" si="0"/>
        <v>66112.160000000033</v>
      </c>
      <c r="G23" s="5">
        <v>0</v>
      </c>
      <c r="H23" s="5">
        <f t="shared" si="1"/>
        <v>16528.040000000008</v>
      </c>
      <c r="I23" s="5">
        <v>246314.17500000008</v>
      </c>
      <c r="J23" s="5">
        <v>82640.200000000041</v>
      </c>
      <c r="L23" s="6"/>
    </row>
    <row r="24" spans="1:12" ht="15" thickBot="1" x14ac:dyDescent="0.35">
      <c r="A24" s="3" t="s">
        <v>56</v>
      </c>
      <c r="B24" s="4" t="s">
        <v>57</v>
      </c>
      <c r="C24" s="4">
        <v>20</v>
      </c>
      <c r="D24" s="4" t="s">
        <v>53</v>
      </c>
      <c r="E24" s="4" t="s">
        <v>172</v>
      </c>
      <c r="F24" s="5">
        <f t="shared" si="0"/>
        <v>66714.24000000002</v>
      </c>
      <c r="G24" s="5">
        <v>0</v>
      </c>
      <c r="H24" s="5">
        <f t="shared" si="1"/>
        <v>16678.560000000005</v>
      </c>
      <c r="I24" s="5">
        <v>246579.94600000005</v>
      </c>
      <c r="J24" s="5">
        <v>83392.800000000017</v>
      </c>
      <c r="L24" s="6"/>
    </row>
    <row r="25" spans="1:12" ht="15" thickBot="1" x14ac:dyDescent="0.35">
      <c r="A25" s="3" t="s">
        <v>58</v>
      </c>
      <c r="B25" s="4" t="s">
        <v>59</v>
      </c>
      <c r="C25" s="4">
        <v>20</v>
      </c>
      <c r="D25" s="4" t="s">
        <v>53</v>
      </c>
      <c r="E25" s="4" t="s">
        <v>172</v>
      </c>
      <c r="F25" s="5">
        <f t="shared" si="0"/>
        <v>173533.60000000012</v>
      </c>
      <c r="G25" s="5">
        <v>0</v>
      </c>
      <c r="H25" s="5">
        <f t="shared" si="1"/>
        <v>43383.400000000031</v>
      </c>
      <c r="I25" s="5">
        <v>642925.33499999985</v>
      </c>
      <c r="J25" s="5">
        <v>216917.00000000015</v>
      </c>
      <c r="L25" s="6"/>
    </row>
    <row r="26" spans="1:12" ht="15" thickBot="1" x14ac:dyDescent="0.35">
      <c r="A26" s="3" t="s">
        <v>60</v>
      </c>
      <c r="B26" s="4" t="s">
        <v>61</v>
      </c>
      <c r="C26" s="4">
        <v>20</v>
      </c>
      <c r="D26" s="4" t="s">
        <v>53</v>
      </c>
      <c r="E26" s="4" t="s">
        <v>172</v>
      </c>
      <c r="F26" s="5">
        <f t="shared" si="0"/>
        <v>72060.960000000006</v>
      </c>
      <c r="G26" s="5">
        <v>0</v>
      </c>
      <c r="H26" s="5">
        <f t="shared" si="1"/>
        <v>18015.240000000002</v>
      </c>
      <c r="I26" s="5">
        <v>269450.63400000002</v>
      </c>
      <c r="J26" s="5">
        <v>90076.200000000012</v>
      </c>
      <c r="L26" s="6"/>
    </row>
    <row r="27" spans="1:12" ht="15" thickBot="1" x14ac:dyDescent="0.35">
      <c r="A27" s="3" t="s">
        <v>62</v>
      </c>
      <c r="B27" s="4" t="s">
        <v>63</v>
      </c>
      <c r="C27" s="4">
        <v>20</v>
      </c>
      <c r="D27" s="4" t="s">
        <v>53</v>
      </c>
      <c r="E27" s="4" t="s">
        <v>172</v>
      </c>
      <c r="F27" s="5">
        <f t="shared" si="0"/>
        <v>142930.72000000006</v>
      </c>
      <c r="G27" s="5">
        <v>0</v>
      </c>
      <c r="H27" s="5">
        <f t="shared" si="1"/>
        <v>35732.680000000015</v>
      </c>
      <c r="I27" s="5">
        <v>533893.15699999989</v>
      </c>
      <c r="J27" s="5">
        <v>178663.40000000005</v>
      </c>
      <c r="L27" s="6"/>
    </row>
    <row r="28" spans="1:12" ht="15" thickBot="1" x14ac:dyDescent="0.35">
      <c r="A28" s="3" t="s">
        <v>64</v>
      </c>
      <c r="B28" s="4" t="s">
        <v>65</v>
      </c>
      <c r="C28" s="4">
        <v>20</v>
      </c>
      <c r="D28" s="4" t="s">
        <v>53</v>
      </c>
      <c r="E28" s="4" t="s">
        <v>172</v>
      </c>
      <c r="F28" s="5">
        <f t="shared" si="0"/>
        <v>98675.119999999981</v>
      </c>
      <c r="G28" s="5">
        <v>0</v>
      </c>
      <c r="H28" s="5">
        <f t="shared" si="1"/>
        <v>24668.779999999995</v>
      </c>
      <c r="I28" s="5">
        <v>369506.08</v>
      </c>
      <c r="J28" s="5">
        <v>123343.89999999997</v>
      </c>
      <c r="L28" s="6"/>
    </row>
    <row r="29" spans="1:12" ht="15" thickBot="1" x14ac:dyDescent="0.35">
      <c r="A29" s="3" t="s">
        <v>66</v>
      </c>
      <c r="B29" s="4" t="s">
        <v>67</v>
      </c>
      <c r="C29" s="4">
        <v>20</v>
      </c>
      <c r="D29" s="4" t="s">
        <v>53</v>
      </c>
      <c r="E29" s="4" t="s">
        <v>172</v>
      </c>
      <c r="F29" s="5">
        <f t="shared" si="0"/>
        <v>334833.03999999992</v>
      </c>
      <c r="G29" s="5">
        <v>0</v>
      </c>
      <c r="H29" s="5">
        <f t="shared" si="1"/>
        <v>83708.25999999998</v>
      </c>
      <c r="I29" s="5">
        <v>1227003.2449999999</v>
      </c>
      <c r="J29" s="5">
        <v>418541.29999999987</v>
      </c>
      <c r="L29" s="6"/>
    </row>
    <row r="30" spans="1:12" ht="15" thickBot="1" x14ac:dyDescent="0.35">
      <c r="A30" s="3" t="s">
        <v>68</v>
      </c>
      <c r="B30" s="4" t="s">
        <v>69</v>
      </c>
      <c r="C30" s="4">
        <v>20</v>
      </c>
      <c r="D30" s="4" t="s">
        <v>53</v>
      </c>
      <c r="E30" s="4" t="s">
        <v>172</v>
      </c>
      <c r="F30" s="5">
        <f t="shared" si="0"/>
        <v>94148.719999999987</v>
      </c>
      <c r="G30" s="5">
        <v>0</v>
      </c>
      <c r="H30" s="5">
        <f t="shared" si="1"/>
        <v>23537.179999999997</v>
      </c>
      <c r="I30" s="5">
        <v>347139.33600000007</v>
      </c>
      <c r="J30" s="5">
        <v>117685.89999999998</v>
      </c>
      <c r="L30" s="6"/>
    </row>
    <row r="31" spans="1:12" ht="15" thickBot="1" x14ac:dyDescent="0.35">
      <c r="A31" s="3" t="s">
        <v>70</v>
      </c>
      <c r="B31" s="4" t="s">
        <v>71</v>
      </c>
      <c r="C31" s="4">
        <v>20</v>
      </c>
      <c r="D31" s="4" t="s">
        <v>53</v>
      </c>
      <c r="E31" s="4" t="s">
        <v>172</v>
      </c>
      <c r="F31" s="5">
        <f t="shared" si="0"/>
        <v>30818.320000000007</v>
      </c>
      <c r="G31" s="5">
        <v>0</v>
      </c>
      <c r="H31" s="5">
        <f t="shared" si="1"/>
        <v>7704.5800000000017</v>
      </c>
      <c r="I31" s="5">
        <v>115519.72399999999</v>
      </c>
      <c r="J31" s="5">
        <v>38522.900000000009</v>
      </c>
      <c r="L31" s="6"/>
    </row>
    <row r="32" spans="1:12" ht="15" thickBot="1" x14ac:dyDescent="0.35">
      <c r="A32" s="3" t="s">
        <v>72</v>
      </c>
      <c r="B32" s="4" t="s">
        <v>73</v>
      </c>
      <c r="C32" s="4">
        <v>20</v>
      </c>
      <c r="D32" s="4" t="s">
        <v>53</v>
      </c>
      <c r="E32" s="4" t="s">
        <v>172</v>
      </c>
      <c r="F32" s="5">
        <f t="shared" si="0"/>
        <v>32551.039999999994</v>
      </c>
      <c r="G32" s="5">
        <v>0</v>
      </c>
      <c r="H32" s="5">
        <f t="shared" si="1"/>
        <v>8137.7599999999984</v>
      </c>
      <c r="I32" s="5">
        <v>122958.35599999999</v>
      </c>
      <c r="J32" s="5">
        <v>40688.799999999988</v>
      </c>
      <c r="L32" s="6"/>
    </row>
    <row r="33" spans="1:12" ht="15" thickBot="1" x14ac:dyDescent="0.35">
      <c r="A33" s="3" t="s">
        <v>74</v>
      </c>
      <c r="B33" s="4" t="s">
        <v>75</v>
      </c>
      <c r="C33" s="4">
        <v>20</v>
      </c>
      <c r="D33" s="4" t="s">
        <v>53</v>
      </c>
      <c r="E33" s="4" t="s">
        <v>172</v>
      </c>
      <c r="F33" s="5">
        <f t="shared" si="0"/>
        <v>41998.320000000014</v>
      </c>
      <c r="G33" s="5">
        <v>0</v>
      </c>
      <c r="H33" s="5">
        <f t="shared" si="1"/>
        <v>10499.580000000004</v>
      </c>
      <c r="I33" s="5">
        <v>157736.76200000002</v>
      </c>
      <c r="J33" s="5">
        <v>52497.900000000016</v>
      </c>
      <c r="L33" s="6"/>
    </row>
    <row r="34" spans="1:12" ht="15" thickBot="1" x14ac:dyDescent="0.35">
      <c r="A34" s="3" t="s">
        <v>76</v>
      </c>
      <c r="B34" s="4" t="s">
        <v>77</v>
      </c>
      <c r="C34" s="4">
        <v>20</v>
      </c>
      <c r="D34" s="4" t="s">
        <v>53</v>
      </c>
      <c r="E34" s="4" t="s">
        <v>172</v>
      </c>
      <c r="F34" s="5">
        <f t="shared" si="0"/>
        <v>24126.320000000007</v>
      </c>
      <c r="G34" s="5">
        <v>0</v>
      </c>
      <c r="H34" s="5">
        <f t="shared" si="1"/>
        <v>6031.5800000000017</v>
      </c>
      <c r="I34" s="5">
        <v>90362.880000000005</v>
      </c>
      <c r="J34" s="5">
        <v>30157.900000000009</v>
      </c>
      <c r="L34" s="6"/>
    </row>
    <row r="35" spans="1:12" ht="15" thickBot="1" x14ac:dyDescent="0.35">
      <c r="A35" s="3" t="s">
        <v>78</v>
      </c>
      <c r="B35" s="4" t="s">
        <v>79</v>
      </c>
      <c r="C35" s="4">
        <v>20</v>
      </c>
      <c r="D35" s="4" t="s">
        <v>53</v>
      </c>
      <c r="E35" s="4" t="s">
        <v>172</v>
      </c>
      <c r="F35" s="5">
        <f t="shared" si="0"/>
        <v>476331.36000000063</v>
      </c>
      <c r="G35" s="5">
        <v>0</v>
      </c>
      <c r="H35" s="5">
        <f t="shared" si="1"/>
        <v>119082.84000000016</v>
      </c>
      <c r="I35" s="5">
        <v>1745415.8409999998</v>
      </c>
      <c r="J35" s="5">
        <v>595414.20000000077</v>
      </c>
      <c r="L35" s="6"/>
    </row>
    <row r="36" spans="1:12" ht="15" thickBot="1" x14ac:dyDescent="0.35">
      <c r="A36" s="3" t="s">
        <v>80</v>
      </c>
      <c r="B36" s="4" t="s">
        <v>81</v>
      </c>
      <c r="C36" s="4">
        <v>20</v>
      </c>
      <c r="D36" s="4" t="s">
        <v>53</v>
      </c>
      <c r="E36" s="4" t="s">
        <v>172</v>
      </c>
      <c r="F36" s="5">
        <f t="shared" si="0"/>
        <v>37766.880000000005</v>
      </c>
      <c r="G36" s="5">
        <v>0</v>
      </c>
      <c r="H36" s="5">
        <f t="shared" si="1"/>
        <v>9441.7200000000012</v>
      </c>
      <c r="I36" s="5">
        <v>138987.84099999999</v>
      </c>
      <c r="J36" s="5">
        <v>47208.600000000006</v>
      </c>
      <c r="L36" s="6"/>
    </row>
    <row r="37" spans="1:12" ht="15" thickBot="1" x14ac:dyDescent="0.35">
      <c r="A37" s="3" t="s">
        <v>82</v>
      </c>
      <c r="B37" s="4" t="s">
        <v>83</v>
      </c>
      <c r="C37" s="4">
        <v>20</v>
      </c>
      <c r="D37" s="4" t="s">
        <v>53</v>
      </c>
      <c r="E37" s="4" t="s">
        <v>172</v>
      </c>
      <c r="F37" s="5">
        <f t="shared" si="0"/>
        <v>53406.719999999972</v>
      </c>
      <c r="G37" s="5">
        <v>0</v>
      </c>
      <c r="H37" s="5">
        <f t="shared" si="1"/>
        <v>13351.679999999993</v>
      </c>
      <c r="I37" s="5">
        <v>198934.12000000008</v>
      </c>
      <c r="J37" s="5">
        <v>66758.399999999965</v>
      </c>
      <c r="L37" s="6"/>
    </row>
    <row r="38" spans="1:12" ht="15" thickBot="1" x14ac:dyDescent="0.35">
      <c r="A38" s="3" t="s">
        <v>84</v>
      </c>
      <c r="B38" s="4" t="s">
        <v>85</v>
      </c>
      <c r="C38" s="4">
        <v>20</v>
      </c>
      <c r="D38" s="4" t="s">
        <v>53</v>
      </c>
      <c r="E38" s="4" t="s">
        <v>172</v>
      </c>
      <c r="F38" s="5">
        <f t="shared" si="0"/>
        <v>317525.83999999991</v>
      </c>
      <c r="G38" s="5">
        <v>0</v>
      </c>
      <c r="H38" s="5">
        <f t="shared" si="1"/>
        <v>79381.459999999977</v>
      </c>
      <c r="I38" s="5">
        <v>1163626.6759999995</v>
      </c>
      <c r="J38" s="5">
        <v>396907.29999999987</v>
      </c>
      <c r="L38" s="6"/>
    </row>
    <row r="39" spans="1:12" ht="15" thickBot="1" x14ac:dyDescent="0.35">
      <c r="A39" s="3" t="s">
        <v>86</v>
      </c>
      <c r="B39" s="4" t="s">
        <v>87</v>
      </c>
      <c r="C39" s="4">
        <v>20</v>
      </c>
      <c r="D39" s="4" t="s">
        <v>53</v>
      </c>
      <c r="E39" s="4" t="s">
        <v>172</v>
      </c>
      <c r="F39" s="5">
        <f>J39*0.8</f>
        <v>115631.83999999995</v>
      </c>
      <c r="G39" s="5">
        <f>J39*0.2</f>
        <v>28907.959999999988</v>
      </c>
      <c r="H39" s="5">
        <v>0</v>
      </c>
      <c r="I39" s="5">
        <v>423418.83899999975</v>
      </c>
      <c r="J39" s="5">
        <v>144539.79999999993</v>
      </c>
      <c r="L39" s="6"/>
    </row>
    <row r="40" spans="1:12" ht="15" thickBot="1" x14ac:dyDescent="0.35">
      <c r="A40" s="3" t="s">
        <v>88</v>
      </c>
      <c r="B40" s="4" t="s">
        <v>89</v>
      </c>
      <c r="C40" s="4">
        <v>10</v>
      </c>
      <c r="D40" s="4" t="s">
        <v>90</v>
      </c>
      <c r="E40" s="4" t="s">
        <v>172</v>
      </c>
      <c r="F40" s="5">
        <f>J40*0.9</f>
        <v>16558.379999999997</v>
      </c>
      <c r="G40" s="5">
        <v>0</v>
      </c>
      <c r="H40" s="5">
        <f>J40*0.1</f>
        <v>1839.8199999999997</v>
      </c>
      <c r="I40" s="5">
        <v>53930.933000000005</v>
      </c>
      <c r="J40" s="5">
        <v>18398.199999999997</v>
      </c>
      <c r="L40" s="6"/>
    </row>
    <row r="41" spans="1:12" ht="15" thickBot="1" x14ac:dyDescent="0.35">
      <c r="A41" s="3" t="s">
        <v>91</v>
      </c>
      <c r="B41" s="4" t="s">
        <v>92</v>
      </c>
      <c r="C41" s="4">
        <v>10</v>
      </c>
      <c r="D41" s="4" t="s">
        <v>90</v>
      </c>
      <c r="E41" s="4" t="s">
        <v>172</v>
      </c>
      <c r="F41" s="5">
        <f t="shared" ref="F41:F43" si="2">J41*0.9</f>
        <v>24418.80000000001</v>
      </c>
      <c r="G41" s="5">
        <v>0</v>
      </c>
      <c r="H41" s="5">
        <f t="shared" ref="H41:H43" si="3">J41*0.1</f>
        <v>2713.2000000000012</v>
      </c>
      <c r="I41" s="5">
        <v>79538.995000000024</v>
      </c>
      <c r="J41" s="5">
        <v>27132.000000000011</v>
      </c>
      <c r="L41" s="6"/>
    </row>
    <row r="42" spans="1:12" ht="15" thickBot="1" x14ac:dyDescent="0.35">
      <c r="A42" s="3" t="s">
        <v>93</v>
      </c>
      <c r="B42" s="4" t="s">
        <v>94</v>
      </c>
      <c r="C42" s="4">
        <v>10</v>
      </c>
      <c r="D42" s="4" t="s">
        <v>90</v>
      </c>
      <c r="E42" s="4" t="s">
        <v>172</v>
      </c>
      <c r="F42" s="5">
        <f t="shared" si="2"/>
        <v>9801.0899999999983</v>
      </c>
      <c r="G42" s="5">
        <v>0</v>
      </c>
      <c r="H42" s="5">
        <f t="shared" si="3"/>
        <v>1089.01</v>
      </c>
      <c r="I42" s="5">
        <v>31909.677</v>
      </c>
      <c r="J42" s="5">
        <v>10890.099999999999</v>
      </c>
      <c r="L42" s="6"/>
    </row>
    <row r="43" spans="1:12" ht="15" thickBot="1" x14ac:dyDescent="0.35">
      <c r="A43" s="3" t="s">
        <v>95</v>
      </c>
      <c r="B43" s="4" t="s">
        <v>96</v>
      </c>
      <c r="C43" s="4">
        <v>10</v>
      </c>
      <c r="D43" s="4" t="s">
        <v>90</v>
      </c>
      <c r="E43" s="4" t="s">
        <v>172</v>
      </c>
      <c r="F43" s="5">
        <f t="shared" si="2"/>
        <v>124575.57000000002</v>
      </c>
      <c r="G43" s="5">
        <v>0</v>
      </c>
      <c r="H43" s="5">
        <f t="shared" si="3"/>
        <v>13841.730000000003</v>
      </c>
      <c r="I43" s="5">
        <v>405612.14499999996</v>
      </c>
      <c r="J43" s="5">
        <v>138417.30000000002</v>
      </c>
      <c r="L43" s="6"/>
    </row>
    <row r="44" spans="1:12" ht="15" thickBot="1" x14ac:dyDescent="0.35">
      <c r="A44" s="3" t="s">
        <v>97</v>
      </c>
      <c r="B44" s="4" t="s">
        <v>98</v>
      </c>
      <c r="C44" s="4">
        <v>20</v>
      </c>
      <c r="D44" s="4" t="s">
        <v>90</v>
      </c>
      <c r="E44" s="4" t="s">
        <v>172</v>
      </c>
      <c r="F44" s="5">
        <f>J44*0.8</f>
        <v>363699.76000000024</v>
      </c>
      <c r="G44" s="5">
        <v>0</v>
      </c>
      <c r="H44" s="5">
        <f>J44*0.2</f>
        <v>90924.940000000061</v>
      </c>
      <c r="I44" s="5">
        <v>1385462.3590000002</v>
      </c>
      <c r="J44" s="5">
        <v>454624.70000000024</v>
      </c>
      <c r="L44" s="6"/>
    </row>
    <row r="45" spans="1:12" ht="15" thickBot="1" x14ac:dyDescent="0.35">
      <c r="A45" s="3" t="s">
        <v>99</v>
      </c>
      <c r="B45" s="4" t="s">
        <v>100</v>
      </c>
      <c r="C45" s="4">
        <v>10</v>
      </c>
      <c r="D45" s="4" t="s">
        <v>90</v>
      </c>
      <c r="E45" s="4" t="s">
        <v>172</v>
      </c>
      <c r="F45" s="5">
        <f t="shared" ref="F45:F77" si="4">J45*0.9</f>
        <v>9986.5800000000017</v>
      </c>
      <c r="G45" s="5">
        <v>0</v>
      </c>
      <c r="H45" s="5">
        <f t="shared" ref="H45:H77" si="5">J45*0.1</f>
        <v>1109.6200000000001</v>
      </c>
      <c r="I45" s="5">
        <v>32522.02</v>
      </c>
      <c r="J45" s="5">
        <v>11096.2</v>
      </c>
      <c r="L45" s="6"/>
    </row>
    <row r="46" spans="1:12" ht="15" thickBot="1" x14ac:dyDescent="0.35">
      <c r="A46" s="3" t="s">
        <v>101</v>
      </c>
      <c r="B46" s="4" t="s">
        <v>102</v>
      </c>
      <c r="C46" s="4">
        <v>10</v>
      </c>
      <c r="D46" s="4" t="s">
        <v>90</v>
      </c>
      <c r="E46" s="4" t="s">
        <v>172</v>
      </c>
      <c r="F46" s="5">
        <f t="shared" si="4"/>
        <v>8218.529999999997</v>
      </c>
      <c r="G46" s="5">
        <v>0</v>
      </c>
      <c r="H46" s="5">
        <f t="shared" si="5"/>
        <v>913.16999999999973</v>
      </c>
      <c r="I46" s="5">
        <v>26749.095999999998</v>
      </c>
      <c r="J46" s="5">
        <v>9131.6999999999971</v>
      </c>
      <c r="L46" s="6"/>
    </row>
    <row r="47" spans="1:12" ht="15" thickBot="1" x14ac:dyDescent="0.35">
      <c r="A47" s="3" t="s">
        <v>103</v>
      </c>
      <c r="B47" s="4" t="s">
        <v>104</v>
      </c>
      <c r="C47" s="4">
        <v>10</v>
      </c>
      <c r="D47" s="4" t="s">
        <v>90</v>
      </c>
      <c r="E47" s="4" t="s">
        <v>172</v>
      </c>
      <c r="F47" s="5">
        <f t="shared" si="4"/>
        <v>4637.5200000000004</v>
      </c>
      <c r="G47" s="5">
        <v>0</v>
      </c>
      <c r="H47" s="5">
        <f t="shared" si="5"/>
        <v>515.28000000000009</v>
      </c>
      <c r="I47" s="5">
        <v>15099.924000000003</v>
      </c>
      <c r="J47" s="5">
        <v>5152.8</v>
      </c>
      <c r="L47" s="6"/>
    </row>
    <row r="48" spans="1:12" ht="15" thickBot="1" x14ac:dyDescent="0.35">
      <c r="A48" s="3" t="s">
        <v>105</v>
      </c>
      <c r="B48" s="4" t="s">
        <v>106</v>
      </c>
      <c r="C48" s="4">
        <v>10</v>
      </c>
      <c r="D48" s="4" t="s">
        <v>90</v>
      </c>
      <c r="E48" s="4" t="s">
        <v>172</v>
      </c>
      <c r="F48" s="5">
        <f t="shared" si="4"/>
        <v>18457.829999999998</v>
      </c>
      <c r="G48" s="5">
        <v>0</v>
      </c>
      <c r="H48" s="5">
        <f t="shared" si="5"/>
        <v>2050.87</v>
      </c>
      <c r="I48" s="5">
        <v>60094.591</v>
      </c>
      <c r="J48" s="5">
        <v>20508.699999999997</v>
      </c>
      <c r="L48" s="6"/>
    </row>
    <row r="49" spans="1:12" ht="15" thickBot="1" x14ac:dyDescent="0.35">
      <c r="A49" s="3" t="s">
        <v>107</v>
      </c>
      <c r="B49" s="4" t="s">
        <v>108</v>
      </c>
      <c r="C49" s="4">
        <v>10</v>
      </c>
      <c r="D49" s="4" t="s">
        <v>90</v>
      </c>
      <c r="E49" s="4" t="s">
        <v>172</v>
      </c>
      <c r="F49" s="5">
        <f t="shared" si="4"/>
        <v>37183.230000000018</v>
      </c>
      <c r="G49" s="5">
        <v>0</v>
      </c>
      <c r="H49" s="5">
        <f t="shared" si="5"/>
        <v>4131.4700000000021</v>
      </c>
      <c r="I49" s="5">
        <v>121109.901</v>
      </c>
      <c r="J49" s="5">
        <v>41314.700000000019</v>
      </c>
      <c r="L49" s="6"/>
    </row>
    <row r="50" spans="1:12" ht="15" thickBot="1" x14ac:dyDescent="0.35">
      <c r="A50" s="3" t="s">
        <v>109</v>
      </c>
      <c r="B50" s="4" t="s">
        <v>110</v>
      </c>
      <c r="C50" s="4">
        <v>10</v>
      </c>
      <c r="D50" s="4" t="s">
        <v>90</v>
      </c>
      <c r="E50" s="4" t="s">
        <v>172</v>
      </c>
      <c r="F50" s="5">
        <f t="shared" si="4"/>
        <v>12272.04</v>
      </c>
      <c r="G50" s="5">
        <v>0</v>
      </c>
      <c r="H50" s="5">
        <f t="shared" si="5"/>
        <v>1363.5600000000002</v>
      </c>
      <c r="I50" s="5">
        <v>39962.762000000002</v>
      </c>
      <c r="J50" s="5">
        <v>13635.6</v>
      </c>
      <c r="L50" s="6"/>
    </row>
    <row r="51" spans="1:12" ht="15" thickBot="1" x14ac:dyDescent="0.35">
      <c r="A51" s="3" t="s">
        <v>111</v>
      </c>
      <c r="B51" s="4" t="s">
        <v>112</v>
      </c>
      <c r="C51" s="4">
        <v>10</v>
      </c>
      <c r="D51" s="4" t="s">
        <v>90</v>
      </c>
      <c r="E51" s="4" t="s">
        <v>172</v>
      </c>
      <c r="F51" s="5">
        <f t="shared" si="4"/>
        <v>15643.619999999999</v>
      </c>
      <c r="G51" s="5">
        <v>0</v>
      </c>
      <c r="H51" s="5">
        <f t="shared" si="5"/>
        <v>1738.18</v>
      </c>
      <c r="I51" s="5">
        <v>50932.572999999997</v>
      </c>
      <c r="J51" s="5">
        <v>17381.8</v>
      </c>
      <c r="L51" s="6"/>
    </row>
    <row r="52" spans="1:12" ht="15" thickBot="1" x14ac:dyDescent="0.35">
      <c r="A52" s="3" t="s">
        <v>113</v>
      </c>
      <c r="B52" s="4" t="s">
        <v>114</v>
      </c>
      <c r="C52" s="4">
        <v>10</v>
      </c>
      <c r="D52" s="4" t="s">
        <v>90</v>
      </c>
      <c r="E52" s="4" t="s">
        <v>172</v>
      </c>
      <c r="F52" s="5">
        <f t="shared" si="4"/>
        <v>5654.4299999999994</v>
      </c>
      <c r="G52" s="5">
        <v>0</v>
      </c>
      <c r="H52" s="5">
        <f t="shared" si="5"/>
        <v>628.27</v>
      </c>
      <c r="I52" s="5">
        <v>18420.451000000001</v>
      </c>
      <c r="J52" s="5">
        <v>6282.6999999999989</v>
      </c>
      <c r="L52" s="6"/>
    </row>
    <row r="53" spans="1:12" ht="15" thickBot="1" x14ac:dyDescent="0.35">
      <c r="A53" s="3" t="s">
        <v>115</v>
      </c>
      <c r="B53" s="4" t="s">
        <v>116</v>
      </c>
      <c r="C53" s="4">
        <v>10</v>
      </c>
      <c r="D53" s="4" t="s">
        <v>90</v>
      </c>
      <c r="E53" s="4" t="s">
        <v>172</v>
      </c>
      <c r="F53" s="5">
        <f t="shared" si="4"/>
        <v>25379.099999999995</v>
      </c>
      <c r="G53" s="5">
        <v>0</v>
      </c>
      <c r="H53" s="5">
        <f t="shared" si="5"/>
        <v>2819.8999999999996</v>
      </c>
      <c r="I53" s="5">
        <v>82649.756999999983</v>
      </c>
      <c r="J53" s="5">
        <v>28198.999999999993</v>
      </c>
      <c r="L53" s="6"/>
    </row>
    <row r="54" spans="1:12" ht="15" thickBot="1" x14ac:dyDescent="0.35">
      <c r="A54" s="3" t="s">
        <v>117</v>
      </c>
      <c r="B54" s="4" t="s">
        <v>118</v>
      </c>
      <c r="C54" s="4">
        <v>10</v>
      </c>
      <c r="D54" s="4" t="s">
        <v>90</v>
      </c>
      <c r="E54" s="4" t="s">
        <v>172</v>
      </c>
      <c r="F54" s="5">
        <f t="shared" si="4"/>
        <v>22247.73</v>
      </c>
      <c r="G54" s="5">
        <v>0</v>
      </c>
      <c r="H54" s="5">
        <f t="shared" si="5"/>
        <v>2471.9700000000003</v>
      </c>
      <c r="I54" s="5">
        <v>72460.939999999973</v>
      </c>
      <c r="J54" s="5">
        <v>24719.7</v>
      </c>
      <c r="L54" s="6"/>
    </row>
    <row r="55" spans="1:12" ht="15" thickBot="1" x14ac:dyDescent="0.35">
      <c r="A55" s="3" t="s">
        <v>119</v>
      </c>
      <c r="B55" s="4" t="s">
        <v>120</v>
      </c>
      <c r="C55" s="4">
        <v>10</v>
      </c>
      <c r="D55" s="4" t="s">
        <v>90</v>
      </c>
      <c r="E55" s="4" t="s">
        <v>172</v>
      </c>
      <c r="F55" s="5">
        <f t="shared" si="4"/>
        <v>15080.22</v>
      </c>
      <c r="G55" s="5">
        <v>0</v>
      </c>
      <c r="H55" s="5">
        <f t="shared" si="5"/>
        <v>1675.58</v>
      </c>
      <c r="I55" s="5">
        <v>49074.277999999998</v>
      </c>
      <c r="J55" s="5">
        <v>16755.8</v>
      </c>
      <c r="L55" s="6"/>
    </row>
    <row r="56" spans="1:12" ht="15" thickBot="1" x14ac:dyDescent="0.35">
      <c r="A56" s="3" t="s">
        <v>121</v>
      </c>
      <c r="B56" s="4" t="s">
        <v>122</v>
      </c>
      <c r="C56" s="4">
        <v>10</v>
      </c>
      <c r="D56" s="4" t="s">
        <v>90</v>
      </c>
      <c r="E56" s="4" t="s">
        <v>172</v>
      </c>
      <c r="F56" s="5">
        <f t="shared" si="4"/>
        <v>6633</v>
      </c>
      <c r="G56" s="5">
        <v>0</v>
      </c>
      <c r="H56" s="5">
        <f t="shared" si="5"/>
        <v>737</v>
      </c>
      <c r="I56" s="5">
        <v>21565.786999999997</v>
      </c>
      <c r="J56" s="5">
        <v>7370</v>
      </c>
      <c r="L56" s="6"/>
    </row>
    <row r="57" spans="1:12" ht="15" thickBot="1" x14ac:dyDescent="0.35">
      <c r="A57" s="3" t="s">
        <v>123</v>
      </c>
      <c r="B57" s="4" t="s">
        <v>124</v>
      </c>
      <c r="C57" s="4">
        <v>10</v>
      </c>
      <c r="D57" s="4" t="s">
        <v>90</v>
      </c>
      <c r="E57" s="4" t="s">
        <v>172</v>
      </c>
      <c r="F57" s="5">
        <f t="shared" si="4"/>
        <v>52137.450000000012</v>
      </c>
      <c r="G57" s="5">
        <v>0</v>
      </c>
      <c r="H57" s="5">
        <f t="shared" si="5"/>
        <v>5793.050000000002</v>
      </c>
      <c r="I57" s="5">
        <v>170124.59900000002</v>
      </c>
      <c r="J57" s="5">
        <v>57930.500000000015</v>
      </c>
      <c r="L57" s="6"/>
    </row>
    <row r="58" spans="1:12" ht="15" thickBot="1" x14ac:dyDescent="0.35">
      <c r="A58" s="3" t="s">
        <v>125</v>
      </c>
      <c r="B58" s="4" t="s">
        <v>126</v>
      </c>
      <c r="C58" s="4">
        <v>10</v>
      </c>
      <c r="D58" s="4" t="s">
        <v>90</v>
      </c>
      <c r="E58" s="4" t="s">
        <v>172</v>
      </c>
      <c r="F58" s="5">
        <f t="shared" si="4"/>
        <v>32936.400000000009</v>
      </c>
      <c r="G58" s="5">
        <v>0</v>
      </c>
      <c r="H58" s="5">
        <f t="shared" si="5"/>
        <v>3659.6000000000008</v>
      </c>
      <c r="I58" s="5">
        <v>107189.40499999997</v>
      </c>
      <c r="J58" s="5">
        <v>36596.000000000007</v>
      </c>
      <c r="L58" s="6"/>
    </row>
    <row r="59" spans="1:12" ht="15" thickBot="1" x14ac:dyDescent="0.35">
      <c r="A59" s="3" t="s">
        <v>127</v>
      </c>
      <c r="B59" s="4" t="s">
        <v>128</v>
      </c>
      <c r="C59" s="4">
        <v>10</v>
      </c>
      <c r="D59" s="4" t="s">
        <v>90</v>
      </c>
      <c r="E59" s="4" t="s">
        <v>172</v>
      </c>
      <c r="F59" s="5">
        <f t="shared" si="4"/>
        <v>8921.3399999999983</v>
      </c>
      <c r="G59" s="5">
        <v>0</v>
      </c>
      <c r="H59" s="5">
        <f t="shared" si="5"/>
        <v>991.25999999999988</v>
      </c>
      <c r="I59" s="5">
        <v>29056.522999999997</v>
      </c>
      <c r="J59" s="5">
        <v>9912.5999999999985</v>
      </c>
      <c r="L59" s="6"/>
    </row>
    <row r="60" spans="1:12" ht="15" thickBot="1" x14ac:dyDescent="0.35">
      <c r="A60" s="3" t="s">
        <v>129</v>
      </c>
      <c r="B60" s="4" t="s">
        <v>130</v>
      </c>
      <c r="C60" s="4">
        <v>10</v>
      </c>
      <c r="D60" s="4" t="s">
        <v>90</v>
      </c>
      <c r="E60" s="4" t="s">
        <v>172</v>
      </c>
      <c r="F60" s="5">
        <f t="shared" si="4"/>
        <v>4729.4999999999991</v>
      </c>
      <c r="G60" s="5">
        <v>0</v>
      </c>
      <c r="H60" s="5">
        <f t="shared" si="5"/>
        <v>525.49999999999989</v>
      </c>
      <c r="I60" s="5">
        <v>15404.933999999999</v>
      </c>
      <c r="J60" s="5">
        <v>5254.9999999999991</v>
      </c>
      <c r="L60" s="6"/>
    </row>
    <row r="61" spans="1:12" ht="15" thickBot="1" x14ac:dyDescent="0.35">
      <c r="A61" s="3" t="s">
        <v>131</v>
      </c>
      <c r="B61" s="4" t="s">
        <v>132</v>
      </c>
      <c r="C61" s="4">
        <v>10</v>
      </c>
      <c r="D61" s="4" t="s">
        <v>90</v>
      </c>
      <c r="E61" s="4" t="s">
        <v>172</v>
      </c>
      <c r="F61" s="5">
        <f t="shared" si="4"/>
        <v>9469.3500000000022</v>
      </c>
      <c r="G61" s="5">
        <v>0</v>
      </c>
      <c r="H61" s="5">
        <f t="shared" si="5"/>
        <v>1052.1500000000003</v>
      </c>
      <c r="I61" s="5">
        <v>30837.880999999994</v>
      </c>
      <c r="J61" s="5">
        <v>10521.500000000002</v>
      </c>
      <c r="L61" s="6"/>
    </row>
    <row r="62" spans="1:12" ht="15" thickBot="1" x14ac:dyDescent="0.35">
      <c r="A62" s="3" t="s">
        <v>133</v>
      </c>
      <c r="B62" s="4" t="s">
        <v>134</v>
      </c>
      <c r="C62" s="4">
        <v>10</v>
      </c>
      <c r="D62" s="4" t="s">
        <v>90</v>
      </c>
      <c r="E62" s="4" t="s">
        <v>172</v>
      </c>
      <c r="F62" s="5">
        <f t="shared" si="4"/>
        <v>4931.91</v>
      </c>
      <c r="G62" s="5">
        <v>0</v>
      </c>
      <c r="H62" s="5">
        <f t="shared" si="5"/>
        <v>547.99</v>
      </c>
      <c r="I62" s="5">
        <v>16059.902999999998</v>
      </c>
      <c r="J62" s="5">
        <v>5479.9</v>
      </c>
      <c r="L62" s="6"/>
    </row>
    <row r="63" spans="1:12" ht="15" thickBot="1" x14ac:dyDescent="0.35">
      <c r="A63" s="3" t="s">
        <v>135</v>
      </c>
      <c r="B63" s="4" t="s">
        <v>136</v>
      </c>
      <c r="C63" s="4">
        <v>10</v>
      </c>
      <c r="D63" s="4" t="s">
        <v>90</v>
      </c>
      <c r="E63" s="4" t="s">
        <v>172</v>
      </c>
      <c r="F63" s="5">
        <f t="shared" si="4"/>
        <v>14030.550000000001</v>
      </c>
      <c r="G63" s="5">
        <v>0</v>
      </c>
      <c r="H63" s="5">
        <f t="shared" si="5"/>
        <v>1558.95</v>
      </c>
      <c r="I63" s="5">
        <v>45696.301000000007</v>
      </c>
      <c r="J63" s="5">
        <v>15589.5</v>
      </c>
      <c r="L63" s="6"/>
    </row>
    <row r="64" spans="1:12" ht="15" thickBot="1" x14ac:dyDescent="0.35">
      <c r="A64" s="3" t="s">
        <v>137</v>
      </c>
      <c r="B64" s="4" t="s">
        <v>138</v>
      </c>
      <c r="C64" s="4">
        <v>10</v>
      </c>
      <c r="D64" s="4" t="s">
        <v>139</v>
      </c>
      <c r="E64" s="4" t="s">
        <v>172</v>
      </c>
      <c r="F64" s="5">
        <f t="shared" si="4"/>
        <v>15732.089999999997</v>
      </c>
      <c r="G64" s="5">
        <v>0</v>
      </c>
      <c r="H64" s="5">
        <f t="shared" si="5"/>
        <v>1748.0099999999995</v>
      </c>
      <c r="I64" s="5">
        <v>51242.991000000002</v>
      </c>
      <c r="J64" s="5">
        <v>17480.099999999995</v>
      </c>
      <c r="L64" s="6"/>
    </row>
    <row r="65" spans="1:12" ht="15" thickBot="1" x14ac:dyDescent="0.35">
      <c r="A65" s="3" t="s">
        <v>140</v>
      </c>
      <c r="B65" s="4" t="s">
        <v>141</v>
      </c>
      <c r="C65" s="4">
        <v>10</v>
      </c>
      <c r="D65" s="4" t="s">
        <v>139</v>
      </c>
      <c r="E65" s="4" t="s">
        <v>172</v>
      </c>
      <c r="F65" s="5">
        <f t="shared" si="4"/>
        <v>17947.8</v>
      </c>
      <c r="G65" s="5">
        <v>0</v>
      </c>
      <c r="H65" s="5">
        <f t="shared" si="5"/>
        <v>1994.2</v>
      </c>
      <c r="I65" s="5">
        <v>58368.883000000002</v>
      </c>
      <c r="J65" s="5">
        <v>19942</v>
      </c>
      <c r="L65" s="6"/>
    </row>
    <row r="66" spans="1:12" ht="15" thickBot="1" x14ac:dyDescent="0.35">
      <c r="A66" s="3" t="s">
        <v>142</v>
      </c>
      <c r="B66" s="4" t="s">
        <v>143</v>
      </c>
      <c r="C66" s="4">
        <v>10</v>
      </c>
      <c r="D66" s="4" t="s">
        <v>139</v>
      </c>
      <c r="E66" s="4" t="s">
        <v>172</v>
      </c>
      <c r="F66" s="5">
        <f t="shared" si="4"/>
        <v>33752.160000000003</v>
      </c>
      <c r="G66" s="5">
        <v>0</v>
      </c>
      <c r="H66" s="5">
        <f t="shared" si="5"/>
        <v>3750.2400000000002</v>
      </c>
      <c r="I66" s="5">
        <v>109850.44</v>
      </c>
      <c r="J66" s="5">
        <v>37502.400000000001</v>
      </c>
      <c r="L66" s="6"/>
    </row>
    <row r="67" spans="1:12" ht="15" thickBot="1" x14ac:dyDescent="0.35">
      <c r="A67" s="3" t="s">
        <v>144</v>
      </c>
      <c r="B67" s="4" t="s">
        <v>145</v>
      </c>
      <c r="C67" s="4">
        <v>10</v>
      </c>
      <c r="D67" s="4" t="s">
        <v>139</v>
      </c>
      <c r="E67" s="4" t="s">
        <v>172</v>
      </c>
      <c r="F67" s="5">
        <f t="shared" si="4"/>
        <v>27032.580000000005</v>
      </c>
      <c r="G67" s="5">
        <v>0</v>
      </c>
      <c r="H67" s="5">
        <f t="shared" si="5"/>
        <v>3003.6200000000008</v>
      </c>
      <c r="I67" s="5">
        <v>88050.22600000001</v>
      </c>
      <c r="J67" s="5">
        <v>30036.200000000004</v>
      </c>
      <c r="L67" s="6"/>
    </row>
    <row r="68" spans="1:12" ht="15" thickBot="1" x14ac:dyDescent="0.35">
      <c r="A68" s="3" t="s">
        <v>146</v>
      </c>
      <c r="B68" s="4" t="s">
        <v>147</v>
      </c>
      <c r="C68" s="4">
        <v>10</v>
      </c>
      <c r="D68" s="4" t="s">
        <v>139</v>
      </c>
      <c r="E68" s="4" t="s">
        <v>172</v>
      </c>
      <c r="F68" s="5">
        <f t="shared" si="4"/>
        <v>9475.56</v>
      </c>
      <c r="G68" s="5">
        <v>0</v>
      </c>
      <c r="H68" s="5">
        <f t="shared" si="5"/>
        <v>1052.8399999999999</v>
      </c>
      <c r="I68" s="5">
        <v>30859.139000000003</v>
      </c>
      <c r="J68" s="5">
        <v>10528.4</v>
      </c>
      <c r="L68" s="6"/>
    </row>
    <row r="69" spans="1:12" ht="15" thickBot="1" x14ac:dyDescent="0.35">
      <c r="A69" s="3" t="s">
        <v>148</v>
      </c>
      <c r="B69" s="4" t="s">
        <v>149</v>
      </c>
      <c r="C69" s="4">
        <v>10</v>
      </c>
      <c r="D69" s="4" t="s">
        <v>139</v>
      </c>
      <c r="E69" s="4" t="s">
        <v>172</v>
      </c>
      <c r="F69" s="5">
        <f t="shared" si="4"/>
        <v>7469.1</v>
      </c>
      <c r="G69" s="5">
        <v>0</v>
      </c>
      <c r="H69" s="5">
        <f t="shared" si="5"/>
        <v>829.90000000000009</v>
      </c>
      <c r="I69" s="5">
        <v>24330.07</v>
      </c>
      <c r="J69" s="5">
        <v>8299</v>
      </c>
      <c r="L69" s="6"/>
    </row>
    <row r="70" spans="1:12" ht="15" thickBot="1" x14ac:dyDescent="0.35">
      <c r="A70" s="3" t="s">
        <v>150</v>
      </c>
      <c r="B70" s="4" t="s">
        <v>151</v>
      </c>
      <c r="C70" s="4">
        <v>10</v>
      </c>
      <c r="D70" s="4" t="s">
        <v>139</v>
      </c>
      <c r="E70" s="4" t="s">
        <v>172</v>
      </c>
      <c r="F70" s="5">
        <f t="shared" si="4"/>
        <v>12329.279999999999</v>
      </c>
      <c r="G70" s="5">
        <v>0</v>
      </c>
      <c r="H70" s="5">
        <f t="shared" si="5"/>
        <v>1369.92</v>
      </c>
      <c r="I70" s="5">
        <v>40162.947</v>
      </c>
      <c r="J70" s="5">
        <v>13699.199999999999</v>
      </c>
      <c r="L70" s="6"/>
    </row>
    <row r="71" spans="1:12" ht="15" thickBot="1" x14ac:dyDescent="0.35">
      <c r="A71" s="3" t="s">
        <v>152</v>
      </c>
      <c r="B71" s="4" t="s">
        <v>153</v>
      </c>
      <c r="C71" s="4">
        <v>10</v>
      </c>
      <c r="D71" s="4" t="s">
        <v>139</v>
      </c>
      <c r="E71" s="4" t="s">
        <v>172</v>
      </c>
      <c r="F71" s="5">
        <f t="shared" si="4"/>
        <v>16489.710000000003</v>
      </c>
      <c r="G71" s="5">
        <v>0</v>
      </c>
      <c r="H71" s="5">
        <f t="shared" si="5"/>
        <v>1832.1900000000003</v>
      </c>
      <c r="I71" s="5">
        <v>53712.483000000007</v>
      </c>
      <c r="J71" s="5">
        <v>18321.900000000001</v>
      </c>
      <c r="L71" s="6"/>
    </row>
    <row r="72" spans="1:12" ht="15" thickBot="1" x14ac:dyDescent="0.35">
      <c r="A72" s="3" t="s">
        <v>154</v>
      </c>
      <c r="B72" s="4" t="s">
        <v>155</v>
      </c>
      <c r="C72" s="4">
        <v>10</v>
      </c>
      <c r="D72" s="4" t="s">
        <v>139</v>
      </c>
      <c r="E72" s="4" t="s">
        <v>172</v>
      </c>
      <c r="F72" s="5">
        <f t="shared" si="4"/>
        <v>12231.900000000003</v>
      </c>
      <c r="G72" s="5">
        <v>0</v>
      </c>
      <c r="H72" s="5">
        <f t="shared" si="5"/>
        <v>1359.1000000000004</v>
      </c>
      <c r="I72" s="5">
        <v>39847.220999999998</v>
      </c>
      <c r="J72" s="5">
        <v>13591.000000000004</v>
      </c>
      <c r="L72" s="6"/>
    </row>
    <row r="73" spans="1:12" ht="15" thickBot="1" x14ac:dyDescent="0.35">
      <c r="A73" s="3" t="s">
        <v>156</v>
      </c>
      <c r="B73" s="4" t="s">
        <v>157</v>
      </c>
      <c r="C73" s="4">
        <v>10</v>
      </c>
      <c r="D73" s="4" t="s">
        <v>139</v>
      </c>
      <c r="E73" s="4" t="s">
        <v>172</v>
      </c>
      <c r="F73" s="5">
        <f t="shared" si="4"/>
        <v>9438.5700000000015</v>
      </c>
      <c r="G73" s="5">
        <v>0</v>
      </c>
      <c r="H73" s="5">
        <f t="shared" si="5"/>
        <v>1048.7300000000002</v>
      </c>
      <c r="I73" s="5">
        <v>30731.538</v>
      </c>
      <c r="J73" s="5">
        <v>10487.300000000001</v>
      </c>
      <c r="L73" s="6"/>
    </row>
    <row r="74" spans="1:12" ht="15" thickBot="1" x14ac:dyDescent="0.35">
      <c r="A74" s="3" t="s">
        <v>158</v>
      </c>
      <c r="B74" s="4" t="s">
        <v>159</v>
      </c>
      <c r="C74" s="4">
        <v>10</v>
      </c>
      <c r="D74" s="4" t="s">
        <v>139</v>
      </c>
      <c r="E74" s="4" t="s">
        <v>172</v>
      </c>
      <c r="F74" s="5">
        <f t="shared" si="4"/>
        <v>5889.1500000000005</v>
      </c>
      <c r="G74" s="5">
        <v>0</v>
      </c>
      <c r="H74" s="5">
        <f t="shared" si="5"/>
        <v>654.35</v>
      </c>
      <c r="I74" s="5">
        <v>19176.459000000003</v>
      </c>
      <c r="J74" s="5">
        <v>6543.5</v>
      </c>
      <c r="L74" s="6"/>
    </row>
    <row r="75" spans="1:12" ht="15" thickBot="1" x14ac:dyDescent="0.35">
      <c r="A75" s="3" t="s">
        <v>160</v>
      </c>
      <c r="B75" s="4" t="s">
        <v>161</v>
      </c>
      <c r="C75" s="4">
        <v>10</v>
      </c>
      <c r="D75" s="4" t="s">
        <v>139</v>
      </c>
      <c r="E75" s="4" t="s">
        <v>172</v>
      </c>
      <c r="F75" s="5">
        <f t="shared" si="4"/>
        <v>12610.35</v>
      </c>
      <c r="G75" s="5">
        <v>0</v>
      </c>
      <c r="H75" s="5">
        <f t="shared" si="5"/>
        <v>1401.15</v>
      </c>
      <c r="I75" s="5">
        <v>41072.960999999996</v>
      </c>
      <c r="J75" s="5">
        <v>14011.5</v>
      </c>
      <c r="L75" s="6"/>
    </row>
    <row r="76" spans="1:12" ht="15" thickBot="1" x14ac:dyDescent="0.35">
      <c r="A76" s="3" t="s">
        <v>162</v>
      </c>
      <c r="B76" s="4" t="s">
        <v>163</v>
      </c>
      <c r="C76" s="4">
        <v>10</v>
      </c>
      <c r="D76" s="4" t="s">
        <v>139</v>
      </c>
      <c r="E76" s="4" t="s">
        <v>172</v>
      </c>
      <c r="F76" s="5">
        <f t="shared" si="4"/>
        <v>5264.73</v>
      </c>
      <c r="G76" s="5">
        <v>0</v>
      </c>
      <c r="H76" s="5">
        <f t="shared" si="5"/>
        <v>584.97</v>
      </c>
      <c r="I76" s="5">
        <v>17145.942999999999</v>
      </c>
      <c r="J76" s="5">
        <v>5849.7</v>
      </c>
      <c r="L76" s="6"/>
    </row>
    <row r="77" spans="1:12" ht="15" thickBot="1" x14ac:dyDescent="0.35">
      <c r="A77" s="3" t="s">
        <v>164</v>
      </c>
      <c r="B77" s="4" t="s">
        <v>165</v>
      </c>
      <c r="C77" s="4">
        <v>10</v>
      </c>
      <c r="D77" s="4" t="s">
        <v>139</v>
      </c>
      <c r="E77" s="4" t="s">
        <v>172</v>
      </c>
      <c r="F77" s="5">
        <f t="shared" si="4"/>
        <v>111441.23999999998</v>
      </c>
      <c r="G77" s="5">
        <v>0</v>
      </c>
      <c r="H77" s="5">
        <f t="shared" si="5"/>
        <v>12382.359999999999</v>
      </c>
      <c r="I77" s="5">
        <v>362968.35500000027</v>
      </c>
      <c r="J77" s="5">
        <v>123823.59999999998</v>
      </c>
      <c r="L77" s="6"/>
    </row>
    <row r="78" spans="1:12" ht="15" thickBot="1" x14ac:dyDescent="0.35">
      <c r="A78" s="3" t="s">
        <v>166</v>
      </c>
      <c r="B78" s="4" t="s">
        <v>167</v>
      </c>
      <c r="C78" s="4">
        <v>20</v>
      </c>
      <c r="D78" s="4" t="s">
        <v>139</v>
      </c>
      <c r="E78" s="4" t="s">
        <v>172</v>
      </c>
      <c r="F78" s="5">
        <f>J78*0.8</f>
        <v>25942.720000000008</v>
      </c>
      <c r="G78" s="5">
        <v>0</v>
      </c>
      <c r="H78" s="5">
        <f>J78*0.2</f>
        <v>6485.6800000000021</v>
      </c>
      <c r="I78" s="5">
        <v>98853.207999999984</v>
      </c>
      <c r="J78" s="5">
        <v>32428.400000000009</v>
      </c>
      <c r="L78" s="6"/>
    </row>
    <row r="79" spans="1:12" ht="15" thickBot="1" x14ac:dyDescent="0.35">
      <c r="A79" s="7" t="s">
        <v>168</v>
      </c>
      <c r="B79" s="8"/>
      <c r="C79" s="8"/>
      <c r="D79" s="8"/>
      <c r="E79" s="9"/>
      <c r="F79" s="10">
        <f>SUM(F2:F78)</f>
        <v>5233548.3900000015</v>
      </c>
      <c r="G79" s="10">
        <f>SUM(G2:G78)</f>
        <v>28907.959999999988</v>
      </c>
      <c r="H79" s="10">
        <f>SUM(H2:H78)</f>
        <v>1171005.7500000002</v>
      </c>
      <c r="I79" s="11">
        <f>SUM(I2:I78)</f>
        <v>19056278.584999993</v>
      </c>
      <c r="J79" s="11">
        <f>SUM(J2:J78)</f>
        <v>6433462.1000000006</v>
      </c>
    </row>
  </sheetData>
  <autoFilter ref="A1:L1"/>
  <mergeCells count="1">
    <mergeCell ref="A79:E7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4.109375" bestFit="1" customWidth="1"/>
    <col min="7" max="7" width="11.44140625" bestFit="1" customWidth="1"/>
    <col min="8" max="8" width="18" bestFit="1" customWidth="1"/>
    <col min="9" max="10" width="14.109375" bestFit="1" customWidth="1"/>
  </cols>
  <sheetData>
    <row r="1" spans="1:12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2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173</v>
      </c>
      <c r="F2" s="5">
        <f>J2*0.8</f>
        <v>173954.96000000014</v>
      </c>
      <c r="G2" s="5">
        <v>0</v>
      </c>
      <c r="H2" s="5">
        <f>J2*0.2</f>
        <v>43488.740000000034</v>
      </c>
      <c r="I2" s="5">
        <v>645889.41899999999</v>
      </c>
      <c r="J2" s="5">
        <v>217443.70000000016</v>
      </c>
      <c r="L2" s="6"/>
    </row>
    <row r="3" spans="1:12" ht="15" thickBot="1" x14ac:dyDescent="0.35">
      <c r="A3" s="3" t="s">
        <v>13</v>
      </c>
      <c r="B3" s="4" t="s">
        <v>14</v>
      </c>
      <c r="C3" s="4">
        <v>20</v>
      </c>
      <c r="D3" s="4" t="s">
        <v>12</v>
      </c>
      <c r="E3" s="4" t="s">
        <v>173</v>
      </c>
      <c r="F3" s="5">
        <f t="shared" ref="F3:F38" si="0">J3*0.8</f>
        <v>32309.360000000001</v>
      </c>
      <c r="G3" s="5">
        <v>0</v>
      </c>
      <c r="H3" s="5">
        <f t="shared" ref="H3:H38" si="1">J3*0.2</f>
        <v>8077.34</v>
      </c>
      <c r="I3" s="5">
        <v>122384.87599999996</v>
      </c>
      <c r="J3" s="5">
        <v>40386.699999999997</v>
      </c>
      <c r="L3" s="6"/>
    </row>
    <row r="4" spans="1:12" ht="15" thickBot="1" x14ac:dyDescent="0.35">
      <c r="A4" s="3" t="s">
        <v>15</v>
      </c>
      <c r="B4" s="4" t="s">
        <v>16</v>
      </c>
      <c r="C4" s="4">
        <v>20</v>
      </c>
      <c r="D4" s="4" t="s">
        <v>12</v>
      </c>
      <c r="E4" s="4" t="s">
        <v>173</v>
      </c>
      <c r="F4" s="5">
        <f t="shared" si="0"/>
        <v>73573.040000000023</v>
      </c>
      <c r="G4" s="5">
        <v>0</v>
      </c>
      <c r="H4" s="5">
        <f t="shared" si="1"/>
        <v>18393.260000000006</v>
      </c>
      <c r="I4" s="5">
        <v>276435.51400000008</v>
      </c>
      <c r="J4" s="5">
        <v>91966.300000000017</v>
      </c>
      <c r="L4" s="6"/>
    </row>
    <row r="5" spans="1:12" ht="15" thickBot="1" x14ac:dyDescent="0.35">
      <c r="A5" s="3" t="s">
        <v>17</v>
      </c>
      <c r="B5" s="4" t="s">
        <v>18</v>
      </c>
      <c r="C5" s="4">
        <v>20</v>
      </c>
      <c r="D5" s="4" t="s">
        <v>12</v>
      </c>
      <c r="E5" s="4" t="s">
        <v>173</v>
      </c>
      <c r="F5" s="5">
        <f t="shared" si="0"/>
        <v>66389.759999999995</v>
      </c>
      <c r="G5" s="5">
        <v>0</v>
      </c>
      <c r="H5" s="5">
        <f t="shared" si="1"/>
        <v>16597.439999999999</v>
      </c>
      <c r="I5" s="5">
        <v>249680.61600000007</v>
      </c>
      <c r="J5" s="5">
        <v>82987.199999999997</v>
      </c>
      <c r="L5" s="6"/>
    </row>
    <row r="6" spans="1:12" ht="15" thickBot="1" x14ac:dyDescent="0.35">
      <c r="A6" s="3" t="s">
        <v>19</v>
      </c>
      <c r="B6" s="4" t="s">
        <v>20</v>
      </c>
      <c r="C6" s="4">
        <v>20</v>
      </c>
      <c r="D6" s="4" t="s">
        <v>12</v>
      </c>
      <c r="E6" s="4" t="s">
        <v>173</v>
      </c>
      <c r="F6" s="5">
        <f t="shared" si="0"/>
        <v>58662.48000000001</v>
      </c>
      <c r="G6" s="5">
        <v>0</v>
      </c>
      <c r="H6" s="5">
        <f t="shared" si="1"/>
        <v>14665.620000000003</v>
      </c>
      <c r="I6" s="5">
        <v>220026.37399999989</v>
      </c>
      <c r="J6" s="5">
        <v>73328.100000000006</v>
      </c>
      <c r="L6" s="6"/>
    </row>
    <row r="7" spans="1:12" ht="15" thickBot="1" x14ac:dyDescent="0.35">
      <c r="A7" s="3" t="s">
        <v>21</v>
      </c>
      <c r="B7" s="4" t="s">
        <v>22</v>
      </c>
      <c r="C7" s="4">
        <v>20</v>
      </c>
      <c r="D7" s="4" t="s">
        <v>12</v>
      </c>
      <c r="E7" s="4" t="s">
        <v>173</v>
      </c>
      <c r="F7" s="5">
        <f t="shared" si="0"/>
        <v>155588.56000000011</v>
      </c>
      <c r="G7" s="5">
        <v>0</v>
      </c>
      <c r="H7" s="5">
        <f t="shared" si="1"/>
        <v>38897.140000000029</v>
      </c>
      <c r="I7" s="5">
        <v>573795.47200000007</v>
      </c>
      <c r="J7" s="5">
        <v>194485.70000000013</v>
      </c>
      <c r="L7" s="6"/>
    </row>
    <row r="8" spans="1:12" ht="15" thickBot="1" x14ac:dyDescent="0.35">
      <c r="A8" s="3" t="s">
        <v>23</v>
      </c>
      <c r="B8" s="4" t="s">
        <v>24</v>
      </c>
      <c r="C8" s="4">
        <v>20</v>
      </c>
      <c r="D8" s="4" t="s">
        <v>12</v>
      </c>
      <c r="E8" s="4" t="s">
        <v>173</v>
      </c>
      <c r="F8" s="5">
        <f t="shared" si="0"/>
        <v>44997.920000000013</v>
      </c>
      <c r="G8" s="5">
        <v>0</v>
      </c>
      <c r="H8" s="5">
        <f t="shared" si="1"/>
        <v>11249.480000000003</v>
      </c>
      <c r="I8" s="5">
        <v>169668.95400000006</v>
      </c>
      <c r="J8" s="5">
        <v>56247.400000000016</v>
      </c>
      <c r="L8" s="6"/>
    </row>
    <row r="9" spans="1:12" ht="15" thickBot="1" x14ac:dyDescent="0.35">
      <c r="A9" s="3" t="s">
        <v>25</v>
      </c>
      <c r="B9" s="4" t="s">
        <v>26</v>
      </c>
      <c r="C9" s="4">
        <v>20</v>
      </c>
      <c r="D9" s="4" t="s">
        <v>12</v>
      </c>
      <c r="E9" s="4" t="s">
        <v>173</v>
      </c>
      <c r="F9" s="5">
        <f t="shared" si="0"/>
        <v>33292.400000000001</v>
      </c>
      <c r="G9" s="5">
        <v>0</v>
      </c>
      <c r="H9" s="5">
        <f t="shared" si="1"/>
        <v>8323.1</v>
      </c>
      <c r="I9" s="5">
        <v>123884.96800000004</v>
      </c>
      <c r="J9" s="5">
        <v>41615.5</v>
      </c>
      <c r="L9" s="6"/>
    </row>
    <row r="10" spans="1:12" ht="15" thickBot="1" x14ac:dyDescent="0.35">
      <c r="A10" s="3" t="s">
        <v>27</v>
      </c>
      <c r="B10" s="4" t="s">
        <v>28</v>
      </c>
      <c r="C10" s="4">
        <v>20</v>
      </c>
      <c r="D10" s="4" t="s">
        <v>12</v>
      </c>
      <c r="E10" s="4" t="s">
        <v>173</v>
      </c>
      <c r="F10" s="5">
        <f t="shared" si="0"/>
        <v>66181.52</v>
      </c>
      <c r="G10" s="5">
        <v>0</v>
      </c>
      <c r="H10" s="5">
        <f t="shared" si="1"/>
        <v>16545.38</v>
      </c>
      <c r="I10" s="5">
        <v>247649.09599999999</v>
      </c>
      <c r="J10" s="5">
        <v>82726.899999999994</v>
      </c>
      <c r="L10" s="6"/>
    </row>
    <row r="11" spans="1:12" ht="15" thickBot="1" x14ac:dyDescent="0.35">
      <c r="A11" s="3" t="s">
        <v>29</v>
      </c>
      <c r="B11" s="4" t="s">
        <v>30</v>
      </c>
      <c r="C11" s="4">
        <v>20</v>
      </c>
      <c r="D11" s="4" t="s">
        <v>12</v>
      </c>
      <c r="E11" s="4" t="s">
        <v>173</v>
      </c>
      <c r="F11" s="5">
        <f t="shared" si="0"/>
        <v>55615.999999999993</v>
      </c>
      <c r="G11" s="5">
        <v>0</v>
      </c>
      <c r="H11" s="5">
        <f t="shared" si="1"/>
        <v>13903.999999999998</v>
      </c>
      <c r="I11" s="5">
        <v>207589.44399999996</v>
      </c>
      <c r="J11" s="5">
        <v>69519.999999999985</v>
      </c>
      <c r="L11" s="6"/>
    </row>
    <row r="12" spans="1:12" ht="15" thickBot="1" x14ac:dyDescent="0.35">
      <c r="A12" s="3" t="s">
        <v>31</v>
      </c>
      <c r="B12" s="4" t="s">
        <v>32</v>
      </c>
      <c r="C12" s="4">
        <v>20</v>
      </c>
      <c r="D12" s="4" t="s">
        <v>12</v>
      </c>
      <c r="E12" s="4" t="s">
        <v>173</v>
      </c>
      <c r="F12" s="5">
        <f t="shared" si="0"/>
        <v>123993.83999999992</v>
      </c>
      <c r="G12" s="5">
        <v>0</v>
      </c>
      <c r="H12" s="5">
        <f t="shared" si="1"/>
        <v>30998.459999999981</v>
      </c>
      <c r="I12" s="5">
        <v>455782.64199999993</v>
      </c>
      <c r="J12" s="5">
        <v>154992.2999999999</v>
      </c>
      <c r="L12" s="6"/>
    </row>
    <row r="13" spans="1:12" ht="15" thickBot="1" x14ac:dyDescent="0.35">
      <c r="A13" s="3" t="s">
        <v>33</v>
      </c>
      <c r="B13" s="4" t="s">
        <v>34</v>
      </c>
      <c r="C13" s="4">
        <v>20</v>
      </c>
      <c r="D13" s="4" t="s">
        <v>12</v>
      </c>
      <c r="E13" s="4" t="s">
        <v>173</v>
      </c>
      <c r="F13" s="5">
        <f t="shared" si="0"/>
        <v>96906.560000000041</v>
      </c>
      <c r="G13" s="5">
        <v>0</v>
      </c>
      <c r="H13" s="5">
        <f t="shared" si="1"/>
        <v>24226.64000000001</v>
      </c>
      <c r="I13" s="5">
        <v>356764.36800000013</v>
      </c>
      <c r="J13" s="5">
        <v>121133.20000000004</v>
      </c>
      <c r="L13" s="6"/>
    </row>
    <row r="14" spans="1:12" ht="15" thickBot="1" x14ac:dyDescent="0.35">
      <c r="A14" s="3" t="s">
        <v>35</v>
      </c>
      <c r="B14" s="4" t="s">
        <v>36</v>
      </c>
      <c r="C14" s="4">
        <v>20</v>
      </c>
      <c r="D14" s="4" t="s">
        <v>12</v>
      </c>
      <c r="E14" s="4" t="s">
        <v>173</v>
      </c>
      <c r="F14" s="5">
        <f t="shared" si="0"/>
        <v>191262.9599999999</v>
      </c>
      <c r="G14" s="5">
        <v>0</v>
      </c>
      <c r="H14" s="5">
        <f t="shared" si="1"/>
        <v>47815.739999999976</v>
      </c>
      <c r="I14" s="5">
        <v>702761.36500000011</v>
      </c>
      <c r="J14" s="5">
        <v>239078.69999999987</v>
      </c>
      <c r="L14" s="6"/>
    </row>
    <row r="15" spans="1:12" ht="15" thickBot="1" x14ac:dyDescent="0.35">
      <c r="A15" s="3" t="s">
        <v>37</v>
      </c>
      <c r="B15" s="4" t="s">
        <v>38</v>
      </c>
      <c r="C15" s="4">
        <v>20</v>
      </c>
      <c r="D15" s="4" t="s">
        <v>12</v>
      </c>
      <c r="E15" s="4" t="s">
        <v>173</v>
      </c>
      <c r="F15" s="5">
        <f t="shared" si="0"/>
        <v>29527.360000000001</v>
      </c>
      <c r="G15" s="5">
        <v>0</v>
      </c>
      <c r="H15" s="5">
        <f t="shared" si="1"/>
        <v>7381.84</v>
      </c>
      <c r="I15" s="5">
        <v>109015.84799999998</v>
      </c>
      <c r="J15" s="5">
        <v>36909.199999999997</v>
      </c>
      <c r="L15" s="6"/>
    </row>
    <row r="16" spans="1:12" ht="15" thickBot="1" x14ac:dyDescent="0.35">
      <c r="A16" s="3" t="s">
        <v>39</v>
      </c>
      <c r="B16" s="4" t="s">
        <v>40</v>
      </c>
      <c r="C16" s="4">
        <v>20</v>
      </c>
      <c r="D16" s="4" t="s">
        <v>12</v>
      </c>
      <c r="E16" s="4" t="s">
        <v>173</v>
      </c>
      <c r="F16" s="5">
        <f t="shared" si="0"/>
        <v>36528.32</v>
      </c>
      <c r="G16" s="5">
        <v>0</v>
      </c>
      <c r="H16" s="5">
        <f t="shared" si="1"/>
        <v>9132.08</v>
      </c>
      <c r="I16" s="5">
        <v>136778.49599999993</v>
      </c>
      <c r="J16" s="5">
        <v>45660.4</v>
      </c>
      <c r="L16" s="6"/>
    </row>
    <row r="17" spans="1:12" ht="15" thickBot="1" x14ac:dyDescent="0.35">
      <c r="A17" s="3" t="s">
        <v>41</v>
      </c>
      <c r="B17" s="4" t="s">
        <v>42</v>
      </c>
      <c r="C17" s="4">
        <v>20</v>
      </c>
      <c r="D17" s="4" t="s">
        <v>12</v>
      </c>
      <c r="E17" s="4" t="s">
        <v>173</v>
      </c>
      <c r="F17" s="5">
        <f t="shared" si="0"/>
        <v>145761.27999999988</v>
      </c>
      <c r="G17" s="5">
        <v>0</v>
      </c>
      <c r="H17" s="5">
        <f t="shared" si="1"/>
        <v>36440.319999999971</v>
      </c>
      <c r="I17" s="5">
        <v>538360.12999999989</v>
      </c>
      <c r="J17" s="5">
        <v>182201.59999999986</v>
      </c>
      <c r="L17" s="6"/>
    </row>
    <row r="18" spans="1:12" ht="15" thickBot="1" x14ac:dyDescent="0.35">
      <c r="A18" s="3" t="s">
        <v>43</v>
      </c>
      <c r="B18" s="4" t="s">
        <v>44</v>
      </c>
      <c r="C18" s="4">
        <v>20</v>
      </c>
      <c r="D18" s="4" t="s">
        <v>12</v>
      </c>
      <c r="E18" s="4" t="s">
        <v>173</v>
      </c>
      <c r="F18" s="5">
        <f t="shared" si="0"/>
        <v>59590.320000000022</v>
      </c>
      <c r="G18" s="5">
        <v>0</v>
      </c>
      <c r="H18" s="5">
        <f t="shared" si="1"/>
        <v>14897.580000000005</v>
      </c>
      <c r="I18" s="5">
        <v>221498.13099999999</v>
      </c>
      <c r="J18" s="5">
        <v>74487.900000000023</v>
      </c>
      <c r="L18" s="6"/>
    </row>
    <row r="19" spans="1:12" ht="15" thickBot="1" x14ac:dyDescent="0.35">
      <c r="A19" s="3" t="s">
        <v>45</v>
      </c>
      <c r="B19" s="4" t="s">
        <v>46</v>
      </c>
      <c r="C19" s="4">
        <v>20</v>
      </c>
      <c r="D19" s="4" t="s">
        <v>12</v>
      </c>
      <c r="E19" s="4" t="s">
        <v>173</v>
      </c>
      <c r="F19" s="5">
        <f t="shared" si="0"/>
        <v>82176.08</v>
      </c>
      <c r="G19" s="5">
        <v>0</v>
      </c>
      <c r="H19" s="5">
        <f t="shared" si="1"/>
        <v>20544.02</v>
      </c>
      <c r="I19" s="5">
        <v>306659.35200000019</v>
      </c>
      <c r="J19" s="5">
        <v>102720.09999999999</v>
      </c>
      <c r="L19" s="6"/>
    </row>
    <row r="20" spans="1:12" ht="15" thickBot="1" x14ac:dyDescent="0.35">
      <c r="A20" s="3" t="s">
        <v>47</v>
      </c>
      <c r="B20" s="4" t="s">
        <v>48</v>
      </c>
      <c r="C20" s="4">
        <v>20</v>
      </c>
      <c r="D20" s="4" t="s">
        <v>12</v>
      </c>
      <c r="E20" s="4" t="s">
        <v>173</v>
      </c>
      <c r="F20" s="5">
        <f t="shared" si="0"/>
        <v>41223.440000000031</v>
      </c>
      <c r="G20" s="5">
        <v>0</v>
      </c>
      <c r="H20" s="5">
        <f t="shared" si="1"/>
        <v>10305.860000000008</v>
      </c>
      <c r="I20" s="5">
        <v>154903.56</v>
      </c>
      <c r="J20" s="5">
        <v>51529.300000000032</v>
      </c>
      <c r="L20" s="6"/>
    </row>
    <row r="21" spans="1:12" ht="15" thickBot="1" x14ac:dyDescent="0.35">
      <c r="A21" s="3" t="s">
        <v>49</v>
      </c>
      <c r="B21" s="4" t="s">
        <v>50</v>
      </c>
      <c r="C21" s="4">
        <v>20</v>
      </c>
      <c r="D21" s="4" t="s">
        <v>12</v>
      </c>
      <c r="E21" s="4" t="s">
        <v>173</v>
      </c>
      <c r="F21" s="5">
        <f t="shared" si="0"/>
        <v>37187.360000000008</v>
      </c>
      <c r="G21" s="5">
        <v>0</v>
      </c>
      <c r="H21" s="5">
        <f t="shared" si="1"/>
        <v>9296.840000000002</v>
      </c>
      <c r="I21" s="5">
        <v>136958.25599999999</v>
      </c>
      <c r="J21" s="5">
        <v>46484.200000000012</v>
      </c>
      <c r="L21" s="6"/>
    </row>
    <row r="22" spans="1:12" ht="15" thickBot="1" x14ac:dyDescent="0.35">
      <c r="A22" s="3" t="s">
        <v>51</v>
      </c>
      <c r="B22" s="4" t="s">
        <v>52</v>
      </c>
      <c r="C22" s="4">
        <v>20</v>
      </c>
      <c r="D22" s="4" t="s">
        <v>53</v>
      </c>
      <c r="E22" s="4" t="s">
        <v>173</v>
      </c>
      <c r="F22" s="5">
        <f t="shared" si="0"/>
        <v>94384.959999999992</v>
      </c>
      <c r="G22" s="5">
        <v>0</v>
      </c>
      <c r="H22" s="5">
        <f t="shared" si="1"/>
        <v>23596.239999999998</v>
      </c>
      <c r="I22" s="5">
        <v>346089.45599999983</v>
      </c>
      <c r="J22" s="5">
        <v>117981.19999999998</v>
      </c>
      <c r="L22" s="6"/>
    </row>
    <row r="23" spans="1:12" ht="15" thickBot="1" x14ac:dyDescent="0.35">
      <c r="A23" s="3" t="s">
        <v>54</v>
      </c>
      <c r="B23" s="4" t="s">
        <v>55</v>
      </c>
      <c r="C23" s="4">
        <v>20</v>
      </c>
      <c r="D23" s="4" t="s">
        <v>53</v>
      </c>
      <c r="E23" s="4" t="s">
        <v>173</v>
      </c>
      <c r="F23" s="5">
        <f t="shared" si="0"/>
        <v>61841.840000000018</v>
      </c>
      <c r="G23" s="5">
        <v>0</v>
      </c>
      <c r="H23" s="5">
        <f t="shared" si="1"/>
        <v>15460.460000000005</v>
      </c>
      <c r="I23" s="5">
        <v>230441.079</v>
      </c>
      <c r="J23" s="5">
        <v>77302.300000000017</v>
      </c>
      <c r="L23" s="6"/>
    </row>
    <row r="24" spans="1:12" ht="15" thickBot="1" x14ac:dyDescent="0.35">
      <c r="A24" s="3" t="s">
        <v>56</v>
      </c>
      <c r="B24" s="4" t="s">
        <v>57</v>
      </c>
      <c r="C24" s="4">
        <v>20</v>
      </c>
      <c r="D24" s="4" t="s">
        <v>53</v>
      </c>
      <c r="E24" s="4" t="s">
        <v>173</v>
      </c>
      <c r="F24" s="5">
        <f t="shared" si="0"/>
        <v>62702.560000000027</v>
      </c>
      <c r="G24" s="5">
        <v>0</v>
      </c>
      <c r="H24" s="5">
        <f t="shared" si="1"/>
        <v>15675.640000000007</v>
      </c>
      <c r="I24" s="5">
        <v>231686.61299999987</v>
      </c>
      <c r="J24" s="5">
        <v>78378.200000000026</v>
      </c>
      <c r="L24" s="6"/>
    </row>
    <row r="25" spans="1:12" ht="15" thickBot="1" x14ac:dyDescent="0.35">
      <c r="A25" s="3" t="s">
        <v>58</v>
      </c>
      <c r="B25" s="4" t="s">
        <v>59</v>
      </c>
      <c r="C25" s="4">
        <v>20</v>
      </c>
      <c r="D25" s="4" t="s">
        <v>53</v>
      </c>
      <c r="E25" s="4" t="s">
        <v>173</v>
      </c>
      <c r="F25" s="5">
        <f t="shared" si="0"/>
        <v>159522.4800000001</v>
      </c>
      <c r="G25" s="5">
        <v>0</v>
      </c>
      <c r="H25" s="5">
        <f t="shared" si="1"/>
        <v>39880.620000000024</v>
      </c>
      <c r="I25" s="5">
        <v>590909.82900000003</v>
      </c>
      <c r="J25" s="5">
        <v>199403.10000000012</v>
      </c>
      <c r="L25" s="6"/>
    </row>
    <row r="26" spans="1:12" ht="15" thickBot="1" x14ac:dyDescent="0.35">
      <c r="A26" s="3" t="s">
        <v>60</v>
      </c>
      <c r="B26" s="4" t="s">
        <v>61</v>
      </c>
      <c r="C26" s="4">
        <v>20</v>
      </c>
      <c r="D26" s="4" t="s">
        <v>53</v>
      </c>
      <c r="E26" s="4" t="s">
        <v>173</v>
      </c>
      <c r="F26" s="5">
        <f t="shared" si="0"/>
        <v>62178.399999999994</v>
      </c>
      <c r="G26" s="5">
        <v>0</v>
      </c>
      <c r="H26" s="5">
        <f t="shared" si="1"/>
        <v>15544.599999999999</v>
      </c>
      <c r="I26" s="5">
        <v>232817.30299999996</v>
      </c>
      <c r="J26" s="5">
        <v>77722.999999999985</v>
      </c>
      <c r="L26" s="6"/>
    </row>
    <row r="27" spans="1:12" ht="15" thickBot="1" x14ac:dyDescent="0.35">
      <c r="A27" s="3" t="s">
        <v>62</v>
      </c>
      <c r="B27" s="4" t="s">
        <v>63</v>
      </c>
      <c r="C27" s="4">
        <v>20</v>
      </c>
      <c r="D27" s="4" t="s">
        <v>53</v>
      </c>
      <c r="E27" s="4" t="s">
        <v>173</v>
      </c>
      <c r="F27" s="5">
        <f t="shared" si="0"/>
        <v>133497.11999999997</v>
      </c>
      <c r="G27" s="5">
        <v>0</v>
      </c>
      <c r="H27" s="5">
        <f t="shared" si="1"/>
        <v>33374.279999999992</v>
      </c>
      <c r="I27" s="5">
        <v>498512.489</v>
      </c>
      <c r="J27" s="5">
        <v>166871.39999999997</v>
      </c>
      <c r="L27" s="6"/>
    </row>
    <row r="28" spans="1:12" ht="15" thickBot="1" x14ac:dyDescent="0.35">
      <c r="A28" s="3" t="s">
        <v>64</v>
      </c>
      <c r="B28" s="4" t="s">
        <v>65</v>
      </c>
      <c r="C28" s="4">
        <v>20</v>
      </c>
      <c r="D28" s="4" t="s">
        <v>53</v>
      </c>
      <c r="E28" s="4" t="s">
        <v>173</v>
      </c>
      <c r="F28" s="5">
        <f t="shared" si="0"/>
        <v>92213.440000000002</v>
      </c>
      <c r="G28" s="5">
        <v>0</v>
      </c>
      <c r="H28" s="5">
        <f t="shared" si="1"/>
        <v>23053.360000000001</v>
      </c>
      <c r="I28" s="5">
        <v>345376.28699999989</v>
      </c>
      <c r="J28" s="5">
        <v>115266.79999999999</v>
      </c>
      <c r="L28" s="6"/>
    </row>
    <row r="29" spans="1:12" ht="15" thickBot="1" x14ac:dyDescent="0.35">
      <c r="A29" s="3" t="s">
        <v>66</v>
      </c>
      <c r="B29" s="4" t="s">
        <v>67</v>
      </c>
      <c r="C29" s="4">
        <v>20</v>
      </c>
      <c r="D29" s="4" t="s">
        <v>53</v>
      </c>
      <c r="E29" s="4" t="s">
        <v>173</v>
      </c>
      <c r="F29" s="5">
        <f t="shared" si="0"/>
        <v>310940.56000000041</v>
      </c>
      <c r="G29" s="5">
        <v>0</v>
      </c>
      <c r="H29" s="5">
        <f t="shared" si="1"/>
        <v>77735.140000000101</v>
      </c>
      <c r="I29" s="5">
        <v>1139308.8119999999</v>
      </c>
      <c r="J29" s="5">
        <v>388675.70000000048</v>
      </c>
      <c r="L29" s="6"/>
    </row>
    <row r="30" spans="1:12" ht="15" thickBot="1" x14ac:dyDescent="0.35">
      <c r="A30" s="3" t="s">
        <v>68</v>
      </c>
      <c r="B30" s="4" t="s">
        <v>69</v>
      </c>
      <c r="C30" s="4">
        <v>20</v>
      </c>
      <c r="D30" s="4" t="s">
        <v>53</v>
      </c>
      <c r="E30" s="4" t="s">
        <v>173</v>
      </c>
      <c r="F30" s="5">
        <f t="shared" si="0"/>
        <v>84270.480000000025</v>
      </c>
      <c r="G30" s="5">
        <v>0</v>
      </c>
      <c r="H30" s="5">
        <f t="shared" si="1"/>
        <v>21067.620000000006</v>
      </c>
      <c r="I30" s="5">
        <v>310596.15299999987</v>
      </c>
      <c r="J30" s="5">
        <v>105338.10000000002</v>
      </c>
      <c r="L30" s="6"/>
    </row>
    <row r="31" spans="1:12" ht="15" thickBot="1" x14ac:dyDescent="0.35">
      <c r="A31" s="3" t="s">
        <v>70</v>
      </c>
      <c r="B31" s="4" t="s">
        <v>71</v>
      </c>
      <c r="C31" s="4">
        <v>20</v>
      </c>
      <c r="D31" s="4" t="s">
        <v>53</v>
      </c>
      <c r="E31" s="4" t="s">
        <v>173</v>
      </c>
      <c r="F31" s="5">
        <f t="shared" si="0"/>
        <v>27186.720000000001</v>
      </c>
      <c r="G31" s="5">
        <v>0</v>
      </c>
      <c r="H31" s="5">
        <f t="shared" si="1"/>
        <v>6796.68</v>
      </c>
      <c r="I31" s="5">
        <v>101942.94999999997</v>
      </c>
      <c r="J31" s="5">
        <v>33983.4</v>
      </c>
      <c r="L31" s="6"/>
    </row>
    <row r="32" spans="1:12" ht="15" thickBot="1" x14ac:dyDescent="0.35">
      <c r="A32" s="3" t="s">
        <v>72</v>
      </c>
      <c r="B32" s="4" t="s">
        <v>73</v>
      </c>
      <c r="C32" s="4">
        <v>20</v>
      </c>
      <c r="D32" s="4" t="s">
        <v>53</v>
      </c>
      <c r="E32" s="4" t="s">
        <v>173</v>
      </c>
      <c r="F32" s="5">
        <f t="shared" si="0"/>
        <v>30687.200000000012</v>
      </c>
      <c r="G32" s="5">
        <v>0</v>
      </c>
      <c r="H32" s="5">
        <f t="shared" si="1"/>
        <v>7671.8000000000029</v>
      </c>
      <c r="I32" s="5">
        <v>115940.91800000005</v>
      </c>
      <c r="J32" s="5">
        <v>38359.000000000015</v>
      </c>
      <c r="L32" s="6"/>
    </row>
    <row r="33" spans="1:12" ht="15" thickBot="1" x14ac:dyDescent="0.35">
      <c r="A33" s="3" t="s">
        <v>74</v>
      </c>
      <c r="B33" s="4" t="s">
        <v>75</v>
      </c>
      <c r="C33" s="4">
        <v>20</v>
      </c>
      <c r="D33" s="4" t="s">
        <v>53</v>
      </c>
      <c r="E33" s="4" t="s">
        <v>173</v>
      </c>
      <c r="F33" s="5">
        <f t="shared" si="0"/>
        <v>37141.759999999987</v>
      </c>
      <c r="G33" s="5">
        <v>0</v>
      </c>
      <c r="H33" s="5">
        <f t="shared" si="1"/>
        <v>9285.4399999999969</v>
      </c>
      <c r="I33" s="5">
        <v>139617.89999999997</v>
      </c>
      <c r="J33" s="5">
        <v>46427.199999999983</v>
      </c>
      <c r="L33" s="6"/>
    </row>
    <row r="34" spans="1:12" ht="15" thickBot="1" x14ac:dyDescent="0.35">
      <c r="A34" s="3" t="s">
        <v>76</v>
      </c>
      <c r="B34" s="4" t="s">
        <v>77</v>
      </c>
      <c r="C34" s="4">
        <v>20</v>
      </c>
      <c r="D34" s="4" t="s">
        <v>53</v>
      </c>
      <c r="E34" s="4" t="s">
        <v>173</v>
      </c>
      <c r="F34" s="5">
        <f t="shared" si="0"/>
        <v>21895.440000000002</v>
      </c>
      <c r="G34" s="5">
        <v>0</v>
      </c>
      <c r="H34" s="5">
        <f t="shared" si="1"/>
        <v>5473.8600000000006</v>
      </c>
      <c r="I34" s="5">
        <v>82074.123000000007</v>
      </c>
      <c r="J34" s="5">
        <v>27369.300000000003</v>
      </c>
      <c r="L34" s="6"/>
    </row>
    <row r="35" spans="1:12" ht="15" thickBot="1" x14ac:dyDescent="0.35">
      <c r="A35" s="3" t="s">
        <v>78</v>
      </c>
      <c r="B35" s="4" t="s">
        <v>79</v>
      </c>
      <c r="C35" s="4">
        <v>20</v>
      </c>
      <c r="D35" s="4" t="s">
        <v>53</v>
      </c>
      <c r="E35" s="4" t="s">
        <v>173</v>
      </c>
      <c r="F35" s="5">
        <f t="shared" si="0"/>
        <v>439897.36</v>
      </c>
      <c r="G35" s="5">
        <v>0</v>
      </c>
      <c r="H35" s="5">
        <f t="shared" si="1"/>
        <v>109974.34</v>
      </c>
      <c r="I35" s="5">
        <v>1611901.1579999984</v>
      </c>
      <c r="J35" s="5">
        <v>549871.69999999995</v>
      </c>
      <c r="L35" s="6"/>
    </row>
    <row r="36" spans="1:12" ht="15" thickBot="1" x14ac:dyDescent="0.35">
      <c r="A36" s="3" t="s">
        <v>80</v>
      </c>
      <c r="B36" s="4" t="s">
        <v>81</v>
      </c>
      <c r="C36" s="4">
        <v>20</v>
      </c>
      <c r="D36" s="4" t="s">
        <v>53</v>
      </c>
      <c r="E36" s="4" t="s">
        <v>173</v>
      </c>
      <c r="F36" s="5">
        <f t="shared" si="0"/>
        <v>33832.640000000007</v>
      </c>
      <c r="G36" s="5">
        <v>0</v>
      </c>
      <c r="H36" s="5">
        <f t="shared" si="1"/>
        <v>8458.1600000000017</v>
      </c>
      <c r="I36" s="5">
        <v>124602.15400000002</v>
      </c>
      <c r="J36" s="5">
        <v>42290.8</v>
      </c>
      <c r="L36" s="6"/>
    </row>
    <row r="37" spans="1:12" ht="15" thickBot="1" x14ac:dyDescent="0.35">
      <c r="A37" s="3" t="s">
        <v>82</v>
      </c>
      <c r="B37" s="4" t="s">
        <v>83</v>
      </c>
      <c r="C37" s="4">
        <v>20</v>
      </c>
      <c r="D37" s="4" t="s">
        <v>53</v>
      </c>
      <c r="E37" s="4" t="s">
        <v>173</v>
      </c>
      <c r="F37" s="5">
        <f t="shared" si="0"/>
        <v>47156.639999999999</v>
      </c>
      <c r="G37" s="5">
        <v>0</v>
      </c>
      <c r="H37" s="5">
        <f t="shared" si="1"/>
        <v>11789.16</v>
      </c>
      <c r="I37" s="5">
        <v>175580.90299999999</v>
      </c>
      <c r="J37" s="5">
        <v>58945.799999999996</v>
      </c>
      <c r="L37" s="6"/>
    </row>
    <row r="38" spans="1:12" ht="15" thickBot="1" x14ac:dyDescent="0.35">
      <c r="A38" s="3" t="s">
        <v>84</v>
      </c>
      <c r="B38" s="4" t="s">
        <v>85</v>
      </c>
      <c r="C38" s="4">
        <v>20</v>
      </c>
      <c r="D38" s="4" t="s">
        <v>53</v>
      </c>
      <c r="E38" s="4" t="s">
        <v>173</v>
      </c>
      <c r="F38" s="5">
        <f t="shared" si="0"/>
        <v>284100.31999999977</v>
      </c>
      <c r="G38" s="5">
        <v>0</v>
      </c>
      <c r="H38" s="5">
        <f t="shared" si="1"/>
        <v>71025.079999999944</v>
      </c>
      <c r="I38" s="5">
        <v>1040999.0519999998</v>
      </c>
      <c r="J38" s="5">
        <v>355125.39999999967</v>
      </c>
      <c r="L38" s="6"/>
    </row>
    <row r="39" spans="1:12" ht="15" thickBot="1" x14ac:dyDescent="0.35">
      <c r="A39" s="3" t="s">
        <v>86</v>
      </c>
      <c r="B39" s="4" t="s">
        <v>87</v>
      </c>
      <c r="C39" s="4">
        <v>20</v>
      </c>
      <c r="D39" s="4" t="s">
        <v>53</v>
      </c>
      <c r="E39" s="4" t="s">
        <v>173</v>
      </c>
      <c r="F39" s="5">
        <f>J39*0.8</f>
        <v>112525.52000000002</v>
      </c>
      <c r="G39" s="5">
        <f>J39*0.2</f>
        <v>28131.380000000005</v>
      </c>
      <c r="H39" s="5">
        <v>0</v>
      </c>
      <c r="I39" s="5">
        <v>412010.79900000012</v>
      </c>
      <c r="J39" s="5">
        <v>140656.90000000002</v>
      </c>
      <c r="L39" s="6"/>
    </row>
    <row r="40" spans="1:12" ht="15" thickBot="1" x14ac:dyDescent="0.35">
      <c r="A40" s="3" t="s">
        <v>88</v>
      </c>
      <c r="B40" s="4" t="s">
        <v>89</v>
      </c>
      <c r="C40" s="4">
        <v>10</v>
      </c>
      <c r="D40" s="4" t="s">
        <v>90</v>
      </c>
      <c r="E40" s="4" t="s">
        <v>173</v>
      </c>
      <c r="F40" s="5">
        <f>J40*0.9</f>
        <v>15417.269999999997</v>
      </c>
      <c r="G40" s="5">
        <v>0</v>
      </c>
      <c r="H40" s="5">
        <f>J40*0.1</f>
        <v>1713.0299999999997</v>
      </c>
      <c r="I40" s="5">
        <v>50209.985000000008</v>
      </c>
      <c r="J40" s="5">
        <v>17130.299999999996</v>
      </c>
      <c r="L40" s="6"/>
    </row>
    <row r="41" spans="1:12" ht="15" thickBot="1" x14ac:dyDescent="0.35">
      <c r="A41" s="3" t="s">
        <v>91</v>
      </c>
      <c r="B41" s="4" t="s">
        <v>92</v>
      </c>
      <c r="C41" s="4">
        <v>10</v>
      </c>
      <c r="D41" s="4" t="s">
        <v>90</v>
      </c>
      <c r="E41" s="4" t="s">
        <v>173</v>
      </c>
      <c r="F41" s="5">
        <f t="shared" ref="F41:F43" si="2">J41*0.9</f>
        <v>21230.550000000007</v>
      </c>
      <c r="G41" s="5">
        <v>0</v>
      </c>
      <c r="H41" s="5">
        <f t="shared" ref="H41:H43" si="3">J41*0.1</f>
        <v>2358.9500000000007</v>
      </c>
      <c r="I41" s="5">
        <v>69145.179000000004</v>
      </c>
      <c r="J41" s="5">
        <v>23589.500000000007</v>
      </c>
      <c r="L41" s="6"/>
    </row>
    <row r="42" spans="1:12" ht="15" thickBot="1" x14ac:dyDescent="0.35">
      <c r="A42" s="3" t="s">
        <v>93</v>
      </c>
      <c r="B42" s="4" t="s">
        <v>94</v>
      </c>
      <c r="C42" s="4">
        <v>10</v>
      </c>
      <c r="D42" s="4" t="s">
        <v>90</v>
      </c>
      <c r="E42" s="4" t="s">
        <v>173</v>
      </c>
      <c r="F42" s="5">
        <f t="shared" si="2"/>
        <v>7163.55</v>
      </c>
      <c r="G42" s="5">
        <v>0</v>
      </c>
      <c r="H42" s="5">
        <f t="shared" si="3"/>
        <v>795.95</v>
      </c>
      <c r="I42" s="5">
        <v>23314.157999999999</v>
      </c>
      <c r="J42" s="5">
        <v>7959.5</v>
      </c>
      <c r="L42" s="6"/>
    </row>
    <row r="43" spans="1:12" ht="15" thickBot="1" x14ac:dyDescent="0.35">
      <c r="A43" s="3" t="s">
        <v>95</v>
      </c>
      <c r="B43" s="4" t="s">
        <v>96</v>
      </c>
      <c r="C43" s="4">
        <v>10</v>
      </c>
      <c r="D43" s="4" t="s">
        <v>90</v>
      </c>
      <c r="E43" s="4" t="s">
        <v>173</v>
      </c>
      <c r="F43" s="5">
        <f t="shared" si="2"/>
        <v>106208.28000000007</v>
      </c>
      <c r="G43" s="5">
        <v>0</v>
      </c>
      <c r="H43" s="5">
        <f t="shared" si="3"/>
        <v>11800.920000000007</v>
      </c>
      <c r="I43" s="5">
        <v>345785.38900000008</v>
      </c>
      <c r="J43" s="5">
        <v>118009.20000000007</v>
      </c>
      <c r="L43" s="6"/>
    </row>
    <row r="44" spans="1:12" ht="15" thickBot="1" x14ac:dyDescent="0.35">
      <c r="A44" s="3" t="s">
        <v>97</v>
      </c>
      <c r="B44" s="4" t="s">
        <v>98</v>
      </c>
      <c r="C44" s="4">
        <v>20</v>
      </c>
      <c r="D44" s="4" t="s">
        <v>90</v>
      </c>
      <c r="E44" s="4" t="s">
        <v>173</v>
      </c>
      <c r="F44" s="5">
        <f>J44*0.8</f>
        <v>337343.44000000064</v>
      </c>
      <c r="G44" s="5">
        <v>0</v>
      </c>
      <c r="H44" s="5">
        <f>J44*0.2</f>
        <v>84335.860000000161</v>
      </c>
      <c r="I44" s="5">
        <v>1285102.8980000012</v>
      </c>
      <c r="J44" s="5">
        <v>421679.3000000008</v>
      </c>
      <c r="L44" s="6"/>
    </row>
    <row r="45" spans="1:12" ht="15" thickBot="1" x14ac:dyDescent="0.35">
      <c r="A45" s="3" t="s">
        <v>99</v>
      </c>
      <c r="B45" s="4" t="s">
        <v>100</v>
      </c>
      <c r="C45" s="4">
        <v>10</v>
      </c>
      <c r="D45" s="4" t="s">
        <v>90</v>
      </c>
      <c r="E45" s="4" t="s">
        <v>173</v>
      </c>
      <c r="F45" s="5">
        <f t="shared" ref="F45:F77" si="4">J45*0.9</f>
        <v>10343.069999999998</v>
      </c>
      <c r="G45" s="5">
        <v>0</v>
      </c>
      <c r="H45" s="5">
        <f t="shared" ref="H45:H77" si="5">J45*0.1</f>
        <v>1149.2299999999998</v>
      </c>
      <c r="I45" s="5">
        <v>33692.520000000004</v>
      </c>
      <c r="J45" s="5">
        <v>11492.299999999997</v>
      </c>
      <c r="L45" s="6"/>
    </row>
    <row r="46" spans="1:12" ht="15" thickBot="1" x14ac:dyDescent="0.35">
      <c r="A46" s="3" t="s">
        <v>101</v>
      </c>
      <c r="B46" s="4" t="s">
        <v>102</v>
      </c>
      <c r="C46" s="4">
        <v>10</v>
      </c>
      <c r="D46" s="4" t="s">
        <v>90</v>
      </c>
      <c r="E46" s="4" t="s">
        <v>173</v>
      </c>
      <c r="F46" s="5">
        <f t="shared" si="4"/>
        <v>7650</v>
      </c>
      <c r="G46" s="5">
        <v>0</v>
      </c>
      <c r="H46" s="5">
        <f t="shared" si="5"/>
        <v>850</v>
      </c>
      <c r="I46" s="5">
        <v>24893.418999999998</v>
      </c>
      <c r="J46" s="5">
        <v>8500</v>
      </c>
      <c r="L46" s="6"/>
    </row>
    <row r="47" spans="1:12" ht="15" thickBot="1" x14ac:dyDescent="0.35">
      <c r="A47" s="3" t="s">
        <v>103</v>
      </c>
      <c r="B47" s="4" t="s">
        <v>104</v>
      </c>
      <c r="C47" s="4">
        <v>10</v>
      </c>
      <c r="D47" s="4" t="s">
        <v>90</v>
      </c>
      <c r="E47" s="4" t="s">
        <v>173</v>
      </c>
      <c r="F47" s="5">
        <f t="shared" si="4"/>
        <v>4308.93</v>
      </c>
      <c r="G47" s="5">
        <v>0</v>
      </c>
      <c r="H47" s="5">
        <f t="shared" si="5"/>
        <v>478.77</v>
      </c>
      <c r="I47" s="5">
        <v>14029.013999999997</v>
      </c>
      <c r="J47" s="5">
        <v>4787.7</v>
      </c>
      <c r="L47" s="6"/>
    </row>
    <row r="48" spans="1:12" ht="15" thickBot="1" x14ac:dyDescent="0.35">
      <c r="A48" s="3" t="s">
        <v>105</v>
      </c>
      <c r="B48" s="4" t="s">
        <v>106</v>
      </c>
      <c r="C48" s="4">
        <v>10</v>
      </c>
      <c r="D48" s="4" t="s">
        <v>90</v>
      </c>
      <c r="E48" s="4" t="s">
        <v>173</v>
      </c>
      <c r="F48" s="5">
        <f t="shared" si="4"/>
        <v>17992.080000000005</v>
      </c>
      <c r="G48" s="5">
        <v>0</v>
      </c>
      <c r="H48" s="5">
        <f t="shared" si="5"/>
        <v>1999.1200000000006</v>
      </c>
      <c r="I48" s="5">
        <v>58574.663000000008</v>
      </c>
      <c r="J48" s="5">
        <v>19991.200000000004</v>
      </c>
      <c r="L48" s="6"/>
    </row>
    <row r="49" spans="1:12" ht="15" thickBot="1" x14ac:dyDescent="0.35">
      <c r="A49" s="3" t="s">
        <v>107</v>
      </c>
      <c r="B49" s="4" t="s">
        <v>108</v>
      </c>
      <c r="C49" s="4">
        <v>10</v>
      </c>
      <c r="D49" s="4" t="s">
        <v>90</v>
      </c>
      <c r="E49" s="4" t="s">
        <v>173</v>
      </c>
      <c r="F49" s="5">
        <f t="shared" si="4"/>
        <v>34686.26999999999</v>
      </c>
      <c r="G49" s="5">
        <v>0</v>
      </c>
      <c r="H49" s="5">
        <f t="shared" si="5"/>
        <v>3854.0299999999988</v>
      </c>
      <c r="I49" s="5">
        <v>112968.52499999998</v>
      </c>
      <c r="J49" s="5">
        <v>38540.299999999988</v>
      </c>
      <c r="L49" s="6"/>
    </row>
    <row r="50" spans="1:12" ht="15" thickBot="1" x14ac:dyDescent="0.35">
      <c r="A50" s="3" t="s">
        <v>109</v>
      </c>
      <c r="B50" s="4" t="s">
        <v>110</v>
      </c>
      <c r="C50" s="4">
        <v>10</v>
      </c>
      <c r="D50" s="4" t="s">
        <v>90</v>
      </c>
      <c r="E50" s="4" t="s">
        <v>173</v>
      </c>
      <c r="F50" s="5">
        <f t="shared" si="4"/>
        <v>10702.440000000004</v>
      </c>
      <c r="G50" s="5">
        <v>0</v>
      </c>
      <c r="H50" s="5">
        <f t="shared" si="5"/>
        <v>1189.1600000000005</v>
      </c>
      <c r="I50" s="5">
        <v>34854.616000000002</v>
      </c>
      <c r="J50" s="5">
        <v>11891.600000000004</v>
      </c>
      <c r="L50" s="6"/>
    </row>
    <row r="51" spans="1:12" ht="15" thickBot="1" x14ac:dyDescent="0.35">
      <c r="A51" s="3" t="s">
        <v>111</v>
      </c>
      <c r="B51" s="4" t="s">
        <v>112</v>
      </c>
      <c r="C51" s="4">
        <v>10</v>
      </c>
      <c r="D51" s="4" t="s">
        <v>90</v>
      </c>
      <c r="E51" s="4" t="s">
        <v>173</v>
      </c>
      <c r="F51" s="5">
        <f t="shared" si="4"/>
        <v>13053.960000000001</v>
      </c>
      <c r="G51" s="5">
        <v>0</v>
      </c>
      <c r="H51" s="5">
        <f t="shared" si="5"/>
        <v>1450.4400000000003</v>
      </c>
      <c r="I51" s="5">
        <v>42487.311999999991</v>
      </c>
      <c r="J51" s="5">
        <v>14504.400000000001</v>
      </c>
      <c r="L51" s="6"/>
    </row>
    <row r="52" spans="1:12" ht="15" thickBot="1" x14ac:dyDescent="0.35">
      <c r="A52" s="3" t="s">
        <v>113</v>
      </c>
      <c r="B52" s="4" t="s">
        <v>114</v>
      </c>
      <c r="C52" s="4">
        <v>10</v>
      </c>
      <c r="D52" s="4" t="s">
        <v>90</v>
      </c>
      <c r="E52" s="4" t="s">
        <v>173</v>
      </c>
      <c r="F52" s="5">
        <f t="shared" si="4"/>
        <v>5366.34</v>
      </c>
      <c r="G52" s="5">
        <v>0</v>
      </c>
      <c r="H52" s="5">
        <f t="shared" si="5"/>
        <v>596.2600000000001</v>
      </c>
      <c r="I52" s="5">
        <v>17481.712</v>
      </c>
      <c r="J52" s="5">
        <v>5962.6</v>
      </c>
      <c r="L52" s="6"/>
    </row>
    <row r="53" spans="1:12" ht="15" thickBot="1" x14ac:dyDescent="0.35">
      <c r="A53" s="3" t="s">
        <v>115</v>
      </c>
      <c r="B53" s="4" t="s">
        <v>116</v>
      </c>
      <c r="C53" s="4">
        <v>10</v>
      </c>
      <c r="D53" s="4" t="s">
        <v>90</v>
      </c>
      <c r="E53" s="4" t="s">
        <v>173</v>
      </c>
      <c r="F53" s="5">
        <f t="shared" si="4"/>
        <v>23267.52</v>
      </c>
      <c r="G53" s="5">
        <v>0</v>
      </c>
      <c r="H53" s="5">
        <f t="shared" si="5"/>
        <v>2585.2800000000002</v>
      </c>
      <c r="I53" s="5">
        <v>75776.891000000047</v>
      </c>
      <c r="J53" s="5">
        <v>25852.799999999999</v>
      </c>
      <c r="L53" s="6"/>
    </row>
    <row r="54" spans="1:12" ht="15" thickBot="1" x14ac:dyDescent="0.35">
      <c r="A54" s="3" t="s">
        <v>117</v>
      </c>
      <c r="B54" s="4" t="s">
        <v>118</v>
      </c>
      <c r="C54" s="4">
        <v>10</v>
      </c>
      <c r="D54" s="4" t="s">
        <v>90</v>
      </c>
      <c r="E54" s="4" t="s">
        <v>173</v>
      </c>
      <c r="F54" s="5">
        <f t="shared" si="4"/>
        <v>21528.990000000005</v>
      </c>
      <c r="G54" s="5">
        <v>0</v>
      </c>
      <c r="H54" s="5">
        <f t="shared" si="5"/>
        <v>2392.1100000000006</v>
      </c>
      <c r="I54" s="5">
        <v>70115.452000000019</v>
      </c>
      <c r="J54" s="5">
        <v>23921.100000000006</v>
      </c>
      <c r="L54" s="6"/>
    </row>
    <row r="55" spans="1:12" ht="15" thickBot="1" x14ac:dyDescent="0.35">
      <c r="A55" s="3" t="s">
        <v>119</v>
      </c>
      <c r="B55" s="4" t="s">
        <v>120</v>
      </c>
      <c r="C55" s="4">
        <v>10</v>
      </c>
      <c r="D55" s="4" t="s">
        <v>90</v>
      </c>
      <c r="E55" s="4" t="s">
        <v>173</v>
      </c>
      <c r="F55" s="5">
        <f t="shared" si="4"/>
        <v>15437.519999999993</v>
      </c>
      <c r="G55" s="5">
        <v>0</v>
      </c>
      <c r="H55" s="5">
        <f t="shared" si="5"/>
        <v>1715.2799999999993</v>
      </c>
      <c r="I55" s="5">
        <v>50262.87000000001</v>
      </c>
      <c r="J55" s="5">
        <v>17152.799999999992</v>
      </c>
      <c r="L55" s="6"/>
    </row>
    <row r="56" spans="1:12" ht="15" thickBot="1" x14ac:dyDescent="0.35">
      <c r="A56" s="3" t="s">
        <v>121</v>
      </c>
      <c r="B56" s="4" t="s">
        <v>122</v>
      </c>
      <c r="C56" s="4">
        <v>10</v>
      </c>
      <c r="D56" s="4" t="s">
        <v>90</v>
      </c>
      <c r="E56" s="4" t="s">
        <v>173</v>
      </c>
      <c r="F56" s="5">
        <f t="shared" si="4"/>
        <v>5637.5099999999993</v>
      </c>
      <c r="G56" s="5">
        <v>0</v>
      </c>
      <c r="H56" s="5">
        <f t="shared" si="5"/>
        <v>626.38999999999987</v>
      </c>
      <c r="I56" s="5">
        <v>18356.735000000001</v>
      </c>
      <c r="J56" s="5">
        <v>6263.8999999999987</v>
      </c>
      <c r="L56" s="6"/>
    </row>
    <row r="57" spans="1:12" ht="15" thickBot="1" x14ac:dyDescent="0.35">
      <c r="A57" s="3" t="s">
        <v>123</v>
      </c>
      <c r="B57" s="4" t="s">
        <v>124</v>
      </c>
      <c r="C57" s="4">
        <v>10</v>
      </c>
      <c r="D57" s="4" t="s">
        <v>90</v>
      </c>
      <c r="E57" s="4" t="s">
        <v>173</v>
      </c>
      <c r="F57" s="5">
        <f t="shared" si="4"/>
        <v>45089.64</v>
      </c>
      <c r="G57" s="5">
        <v>0</v>
      </c>
      <c r="H57" s="5">
        <f t="shared" si="5"/>
        <v>5009.96</v>
      </c>
      <c r="I57" s="5">
        <v>147167.68100000004</v>
      </c>
      <c r="J57" s="5">
        <v>50099.6</v>
      </c>
      <c r="L57" s="6"/>
    </row>
    <row r="58" spans="1:12" ht="15" thickBot="1" x14ac:dyDescent="0.35">
      <c r="A58" s="3" t="s">
        <v>125</v>
      </c>
      <c r="B58" s="4" t="s">
        <v>126</v>
      </c>
      <c r="C58" s="4">
        <v>10</v>
      </c>
      <c r="D58" s="4" t="s">
        <v>90</v>
      </c>
      <c r="E58" s="4" t="s">
        <v>173</v>
      </c>
      <c r="F58" s="5">
        <f t="shared" si="4"/>
        <v>29237.040000000001</v>
      </c>
      <c r="G58" s="5">
        <v>0</v>
      </c>
      <c r="H58" s="5">
        <f t="shared" si="5"/>
        <v>3248.56</v>
      </c>
      <c r="I58" s="5">
        <v>95194.640999999974</v>
      </c>
      <c r="J58" s="5">
        <v>32485.599999999999</v>
      </c>
      <c r="L58" s="6"/>
    </row>
    <row r="59" spans="1:12" ht="15" thickBot="1" x14ac:dyDescent="0.35">
      <c r="A59" s="3" t="s">
        <v>127</v>
      </c>
      <c r="B59" s="4" t="s">
        <v>128</v>
      </c>
      <c r="C59" s="4">
        <v>10</v>
      </c>
      <c r="D59" s="4" t="s">
        <v>90</v>
      </c>
      <c r="E59" s="4" t="s">
        <v>173</v>
      </c>
      <c r="F59" s="5">
        <f t="shared" si="4"/>
        <v>7827.9300000000012</v>
      </c>
      <c r="G59" s="5">
        <v>0</v>
      </c>
      <c r="H59" s="5">
        <f t="shared" si="5"/>
        <v>869.7700000000001</v>
      </c>
      <c r="I59" s="5">
        <v>25493.952999999998</v>
      </c>
      <c r="J59" s="5">
        <v>8697.7000000000007</v>
      </c>
      <c r="L59" s="6"/>
    </row>
    <row r="60" spans="1:12" ht="15" thickBot="1" x14ac:dyDescent="0.35">
      <c r="A60" s="3" t="s">
        <v>129</v>
      </c>
      <c r="B60" s="4" t="s">
        <v>130</v>
      </c>
      <c r="C60" s="4">
        <v>10</v>
      </c>
      <c r="D60" s="4" t="s">
        <v>90</v>
      </c>
      <c r="E60" s="4" t="s">
        <v>173</v>
      </c>
      <c r="F60" s="5">
        <f t="shared" si="4"/>
        <v>4330.17</v>
      </c>
      <c r="G60" s="5">
        <v>0</v>
      </c>
      <c r="H60" s="5">
        <f t="shared" si="5"/>
        <v>481.13000000000005</v>
      </c>
      <c r="I60" s="5">
        <v>14102.032999999999</v>
      </c>
      <c r="J60" s="5">
        <v>4811.3</v>
      </c>
      <c r="L60" s="6"/>
    </row>
    <row r="61" spans="1:12" ht="15" thickBot="1" x14ac:dyDescent="0.35">
      <c r="A61" s="3" t="s">
        <v>131</v>
      </c>
      <c r="B61" s="4" t="s">
        <v>132</v>
      </c>
      <c r="C61" s="4">
        <v>10</v>
      </c>
      <c r="D61" s="4" t="s">
        <v>90</v>
      </c>
      <c r="E61" s="4" t="s">
        <v>173</v>
      </c>
      <c r="F61" s="5">
        <f t="shared" si="4"/>
        <v>8949.51</v>
      </c>
      <c r="G61" s="5">
        <v>0</v>
      </c>
      <c r="H61" s="5">
        <f t="shared" si="5"/>
        <v>994.39</v>
      </c>
      <c r="I61" s="5">
        <v>29145.706999999999</v>
      </c>
      <c r="J61" s="5">
        <v>9943.9</v>
      </c>
      <c r="L61" s="6"/>
    </row>
    <row r="62" spans="1:12" ht="15" thickBot="1" x14ac:dyDescent="0.35">
      <c r="A62" s="3" t="s">
        <v>133</v>
      </c>
      <c r="B62" s="4" t="s">
        <v>134</v>
      </c>
      <c r="C62" s="4">
        <v>10</v>
      </c>
      <c r="D62" s="4" t="s">
        <v>90</v>
      </c>
      <c r="E62" s="4" t="s">
        <v>173</v>
      </c>
      <c r="F62" s="5">
        <f t="shared" si="4"/>
        <v>4615.2000000000007</v>
      </c>
      <c r="G62" s="5">
        <v>0</v>
      </c>
      <c r="H62" s="5">
        <f t="shared" si="5"/>
        <v>512.80000000000007</v>
      </c>
      <c r="I62" s="5">
        <v>15028.068000000001</v>
      </c>
      <c r="J62" s="5">
        <v>5128.0000000000009</v>
      </c>
      <c r="L62" s="6"/>
    </row>
    <row r="63" spans="1:12" ht="15" thickBot="1" x14ac:dyDescent="0.35">
      <c r="A63" s="3" t="s">
        <v>135</v>
      </c>
      <c r="B63" s="4" t="s">
        <v>136</v>
      </c>
      <c r="C63" s="4">
        <v>10</v>
      </c>
      <c r="D63" s="4" t="s">
        <v>90</v>
      </c>
      <c r="E63" s="4" t="s">
        <v>173</v>
      </c>
      <c r="F63" s="5">
        <f t="shared" si="4"/>
        <v>12910.499999999998</v>
      </c>
      <c r="G63" s="5">
        <v>0</v>
      </c>
      <c r="H63" s="5">
        <f t="shared" si="5"/>
        <v>1434.5</v>
      </c>
      <c r="I63" s="5">
        <v>42043.781000000003</v>
      </c>
      <c r="J63" s="5">
        <v>14344.999999999998</v>
      </c>
      <c r="L63" s="6"/>
    </row>
    <row r="64" spans="1:12" ht="15" thickBot="1" x14ac:dyDescent="0.35">
      <c r="A64" s="3" t="s">
        <v>137</v>
      </c>
      <c r="B64" s="4" t="s">
        <v>138</v>
      </c>
      <c r="C64" s="4">
        <v>10</v>
      </c>
      <c r="D64" s="4" t="s">
        <v>139</v>
      </c>
      <c r="E64" s="4" t="s">
        <v>173</v>
      </c>
      <c r="F64" s="5">
        <f t="shared" si="4"/>
        <v>14572.080000000002</v>
      </c>
      <c r="G64" s="5">
        <v>0</v>
      </c>
      <c r="H64" s="5">
        <f t="shared" si="5"/>
        <v>1619.1200000000003</v>
      </c>
      <c r="I64" s="5">
        <v>47459.725000000006</v>
      </c>
      <c r="J64" s="5">
        <v>16191.200000000003</v>
      </c>
      <c r="L64" s="6"/>
    </row>
    <row r="65" spans="1:12" ht="15" thickBot="1" x14ac:dyDescent="0.35">
      <c r="A65" s="3" t="s">
        <v>140</v>
      </c>
      <c r="B65" s="4" t="s">
        <v>141</v>
      </c>
      <c r="C65" s="4">
        <v>10</v>
      </c>
      <c r="D65" s="4" t="s">
        <v>139</v>
      </c>
      <c r="E65" s="4" t="s">
        <v>173</v>
      </c>
      <c r="F65" s="5">
        <f t="shared" si="4"/>
        <v>15469.919999999993</v>
      </c>
      <c r="G65" s="5">
        <v>0</v>
      </c>
      <c r="H65" s="5">
        <f t="shared" si="5"/>
        <v>1718.8799999999992</v>
      </c>
      <c r="I65" s="5">
        <v>50367.084999999999</v>
      </c>
      <c r="J65" s="5">
        <v>17188.799999999992</v>
      </c>
      <c r="L65" s="6"/>
    </row>
    <row r="66" spans="1:12" ht="15" thickBot="1" x14ac:dyDescent="0.35">
      <c r="A66" s="3" t="s">
        <v>142</v>
      </c>
      <c r="B66" s="4" t="s">
        <v>143</v>
      </c>
      <c r="C66" s="4">
        <v>10</v>
      </c>
      <c r="D66" s="4" t="s">
        <v>139</v>
      </c>
      <c r="E66" s="4" t="s">
        <v>173</v>
      </c>
      <c r="F66" s="5">
        <f t="shared" si="4"/>
        <v>30780.54</v>
      </c>
      <c r="G66" s="5">
        <v>0</v>
      </c>
      <c r="H66" s="5">
        <f t="shared" si="5"/>
        <v>3420.06</v>
      </c>
      <c r="I66" s="5">
        <v>100160.89599999999</v>
      </c>
      <c r="J66" s="5">
        <v>34200.6</v>
      </c>
      <c r="L66" s="6"/>
    </row>
    <row r="67" spans="1:12" ht="15" thickBot="1" x14ac:dyDescent="0.35">
      <c r="A67" s="3" t="s">
        <v>144</v>
      </c>
      <c r="B67" s="4" t="s">
        <v>145</v>
      </c>
      <c r="C67" s="4">
        <v>10</v>
      </c>
      <c r="D67" s="4" t="s">
        <v>139</v>
      </c>
      <c r="E67" s="4" t="s">
        <v>173</v>
      </c>
      <c r="F67" s="5">
        <f t="shared" si="4"/>
        <v>22903.55999999999</v>
      </c>
      <c r="G67" s="5">
        <v>0</v>
      </c>
      <c r="H67" s="5">
        <f t="shared" si="5"/>
        <v>2544.8399999999992</v>
      </c>
      <c r="I67" s="5">
        <v>74596.330999999976</v>
      </c>
      <c r="J67" s="5">
        <v>25448.399999999991</v>
      </c>
      <c r="L67" s="6"/>
    </row>
    <row r="68" spans="1:12" ht="15" thickBot="1" x14ac:dyDescent="0.35">
      <c r="A68" s="3" t="s">
        <v>146</v>
      </c>
      <c r="B68" s="4" t="s">
        <v>147</v>
      </c>
      <c r="C68" s="4">
        <v>10</v>
      </c>
      <c r="D68" s="4" t="s">
        <v>139</v>
      </c>
      <c r="E68" s="4" t="s">
        <v>173</v>
      </c>
      <c r="F68" s="5">
        <f t="shared" si="4"/>
        <v>11044.260000000004</v>
      </c>
      <c r="G68" s="5">
        <v>0</v>
      </c>
      <c r="H68" s="5">
        <f t="shared" si="5"/>
        <v>1227.1400000000003</v>
      </c>
      <c r="I68" s="5">
        <v>35910.472999999991</v>
      </c>
      <c r="J68" s="5">
        <v>12271.400000000003</v>
      </c>
      <c r="L68" s="6"/>
    </row>
    <row r="69" spans="1:12" ht="15" thickBot="1" x14ac:dyDescent="0.35">
      <c r="A69" s="3" t="s">
        <v>148</v>
      </c>
      <c r="B69" s="4" t="s">
        <v>149</v>
      </c>
      <c r="C69" s="4">
        <v>10</v>
      </c>
      <c r="D69" s="4" t="s">
        <v>139</v>
      </c>
      <c r="E69" s="4" t="s">
        <v>173</v>
      </c>
      <c r="F69" s="5">
        <f t="shared" si="4"/>
        <v>8025.9300000000012</v>
      </c>
      <c r="G69" s="5">
        <v>0</v>
      </c>
      <c r="H69" s="5">
        <f t="shared" si="5"/>
        <v>891.7700000000001</v>
      </c>
      <c r="I69" s="5">
        <v>26143.778000000002</v>
      </c>
      <c r="J69" s="5">
        <v>8917.7000000000007</v>
      </c>
      <c r="L69" s="6"/>
    </row>
    <row r="70" spans="1:12" ht="15" thickBot="1" x14ac:dyDescent="0.35">
      <c r="A70" s="3" t="s">
        <v>150</v>
      </c>
      <c r="B70" s="4" t="s">
        <v>151</v>
      </c>
      <c r="C70" s="4">
        <v>10</v>
      </c>
      <c r="D70" s="4" t="s">
        <v>139</v>
      </c>
      <c r="E70" s="4" t="s">
        <v>173</v>
      </c>
      <c r="F70" s="5">
        <f t="shared" si="4"/>
        <v>11081.52</v>
      </c>
      <c r="G70" s="5">
        <v>0</v>
      </c>
      <c r="H70" s="5">
        <f t="shared" si="5"/>
        <v>1231.28</v>
      </c>
      <c r="I70" s="5">
        <v>36094.445999999989</v>
      </c>
      <c r="J70" s="5">
        <v>12312.8</v>
      </c>
      <c r="L70" s="6"/>
    </row>
    <row r="71" spans="1:12" ht="15" thickBot="1" x14ac:dyDescent="0.35">
      <c r="A71" s="3" t="s">
        <v>152</v>
      </c>
      <c r="B71" s="4" t="s">
        <v>153</v>
      </c>
      <c r="C71" s="4">
        <v>10</v>
      </c>
      <c r="D71" s="4" t="s">
        <v>139</v>
      </c>
      <c r="E71" s="4" t="s">
        <v>173</v>
      </c>
      <c r="F71" s="5">
        <f t="shared" si="4"/>
        <v>15462.630000000001</v>
      </c>
      <c r="G71" s="5">
        <v>0</v>
      </c>
      <c r="H71" s="5">
        <f t="shared" si="5"/>
        <v>1718.0700000000002</v>
      </c>
      <c r="I71" s="5">
        <v>50361.682999999997</v>
      </c>
      <c r="J71" s="5">
        <v>17180.7</v>
      </c>
      <c r="L71" s="6"/>
    </row>
    <row r="72" spans="1:12" ht="15" thickBot="1" x14ac:dyDescent="0.35">
      <c r="A72" s="3" t="s">
        <v>154</v>
      </c>
      <c r="B72" s="4" t="s">
        <v>155</v>
      </c>
      <c r="C72" s="4">
        <v>10</v>
      </c>
      <c r="D72" s="4" t="s">
        <v>139</v>
      </c>
      <c r="E72" s="4" t="s">
        <v>173</v>
      </c>
      <c r="F72" s="5">
        <f t="shared" si="4"/>
        <v>11876.220000000003</v>
      </c>
      <c r="G72" s="5">
        <v>0</v>
      </c>
      <c r="H72" s="5">
        <f t="shared" si="5"/>
        <v>1319.5800000000004</v>
      </c>
      <c r="I72" s="5">
        <v>38688.992999999995</v>
      </c>
      <c r="J72" s="5">
        <v>13195.800000000003</v>
      </c>
      <c r="L72" s="6"/>
    </row>
    <row r="73" spans="1:12" ht="15" thickBot="1" x14ac:dyDescent="0.35">
      <c r="A73" s="3" t="s">
        <v>156</v>
      </c>
      <c r="B73" s="4" t="s">
        <v>157</v>
      </c>
      <c r="C73" s="4">
        <v>10</v>
      </c>
      <c r="D73" s="4" t="s">
        <v>139</v>
      </c>
      <c r="E73" s="4" t="s">
        <v>173</v>
      </c>
      <c r="F73" s="5">
        <f t="shared" si="4"/>
        <v>8712.9000000000015</v>
      </c>
      <c r="G73" s="5">
        <v>0</v>
      </c>
      <c r="H73" s="5">
        <f t="shared" si="5"/>
        <v>968.10000000000025</v>
      </c>
      <c r="I73" s="5">
        <v>28361.892999999996</v>
      </c>
      <c r="J73" s="5">
        <v>9681.0000000000018</v>
      </c>
      <c r="L73" s="6"/>
    </row>
    <row r="74" spans="1:12" ht="15" thickBot="1" x14ac:dyDescent="0.35">
      <c r="A74" s="3" t="s">
        <v>158</v>
      </c>
      <c r="B74" s="4" t="s">
        <v>159</v>
      </c>
      <c r="C74" s="4">
        <v>10</v>
      </c>
      <c r="D74" s="4" t="s">
        <v>139</v>
      </c>
      <c r="E74" s="4" t="s">
        <v>173</v>
      </c>
      <c r="F74" s="5">
        <f t="shared" si="4"/>
        <v>5331.420000000001</v>
      </c>
      <c r="G74" s="5">
        <v>0</v>
      </c>
      <c r="H74" s="5">
        <f t="shared" si="5"/>
        <v>592.38000000000011</v>
      </c>
      <c r="I74" s="5">
        <v>17357.281000000003</v>
      </c>
      <c r="J74" s="5">
        <v>5923.8000000000011</v>
      </c>
      <c r="L74" s="6"/>
    </row>
    <row r="75" spans="1:12" ht="15" thickBot="1" x14ac:dyDescent="0.35">
      <c r="A75" s="3" t="s">
        <v>160</v>
      </c>
      <c r="B75" s="4" t="s">
        <v>161</v>
      </c>
      <c r="C75" s="4">
        <v>10</v>
      </c>
      <c r="D75" s="4" t="s">
        <v>139</v>
      </c>
      <c r="E75" s="4" t="s">
        <v>173</v>
      </c>
      <c r="F75" s="5">
        <f t="shared" si="4"/>
        <v>11277.179999999998</v>
      </c>
      <c r="G75" s="5">
        <v>0</v>
      </c>
      <c r="H75" s="5">
        <f t="shared" si="5"/>
        <v>1253.02</v>
      </c>
      <c r="I75" s="5">
        <v>36726.065000000002</v>
      </c>
      <c r="J75" s="5">
        <v>12530.199999999999</v>
      </c>
      <c r="L75" s="6"/>
    </row>
    <row r="76" spans="1:12" ht="15" thickBot="1" x14ac:dyDescent="0.35">
      <c r="A76" s="3" t="s">
        <v>162</v>
      </c>
      <c r="B76" s="4" t="s">
        <v>163</v>
      </c>
      <c r="C76" s="4">
        <v>10</v>
      </c>
      <c r="D76" s="4" t="s">
        <v>139</v>
      </c>
      <c r="E76" s="4" t="s">
        <v>173</v>
      </c>
      <c r="F76" s="5">
        <f t="shared" si="4"/>
        <v>5539.86</v>
      </c>
      <c r="G76" s="5">
        <v>0</v>
      </c>
      <c r="H76" s="5">
        <f t="shared" si="5"/>
        <v>615.54</v>
      </c>
      <c r="I76" s="5">
        <v>18008.394</v>
      </c>
      <c r="J76" s="5">
        <v>6155.4</v>
      </c>
      <c r="L76" s="6"/>
    </row>
    <row r="77" spans="1:12" ht="15" thickBot="1" x14ac:dyDescent="0.35">
      <c r="A77" s="3" t="s">
        <v>164</v>
      </c>
      <c r="B77" s="4" t="s">
        <v>165</v>
      </c>
      <c r="C77" s="4">
        <v>10</v>
      </c>
      <c r="D77" s="4" t="s">
        <v>139</v>
      </c>
      <c r="E77" s="4" t="s">
        <v>173</v>
      </c>
      <c r="F77" s="5">
        <f t="shared" si="4"/>
        <v>99484.74</v>
      </c>
      <c r="G77" s="5">
        <v>0</v>
      </c>
      <c r="H77" s="5">
        <f t="shared" si="5"/>
        <v>11053.86</v>
      </c>
      <c r="I77" s="5">
        <v>323983.53499999997</v>
      </c>
      <c r="J77" s="5">
        <v>110538.6</v>
      </c>
      <c r="L77" s="6"/>
    </row>
    <row r="78" spans="1:12" ht="15" thickBot="1" x14ac:dyDescent="0.35">
      <c r="A78" s="3" t="s">
        <v>166</v>
      </c>
      <c r="B78" s="4" t="s">
        <v>167</v>
      </c>
      <c r="C78" s="4">
        <v>20</v>
      </c>
      <c r="D78" s="4" t="s">
        <v>139</v>
      </c>
      <c r="E78" s="4" t="s">
        <v>173</v>
      </c>
      <c r="F78" s="5">
        <f>J78*0.8</f>
        <v>24013.119999999995</v>
      </c>
      <c r="G78" s="5">
        <v>0</v>
      </c>
      <c r="H78" s="5">
        <f>J78*0.2</f>
        <v>6003.2799999999988</v>
      </c>
      <c r="I78" s="5">
        <v>91497.044000000009</v>
      </c>
      <c r="J78" s="5">
        <v>30016.399999999994</v>
      </c>
      <c r="L78" s="6"/>
    </row>
    <row r="79" spans="1:12" ht="15" thickBot="1" x14ac:dyDescent="0.35">
      <c r="A79" s="7" t="s">
        <v>168</v>
      </c>
      <c r="B79" s="8"/>
      <c r="C79" s="8"/>
      <c r="D79" s="8"/>
      <c r="E79" s="9"/>
      <c r="F79" s="10">
        <f>SUM(F2:F78)</f>
        <v>4766572.5499999989</v>
      </c>
      <c r="G79" s="10">
        <f>SUM(G2:G78)</f>
        <v>28131.380000000005</v>
      </c>
      <c r="H79" s="10">
        <f>SUM(H2:H78)</f>
        <v>1065662.1700000009</v>
      </c>
      <c r="I79" s="11">
        <f>SUM(I2:I78)</f>
        <v>17357839.683000002</v>
      </c>
      <c r="J79" s="11">
        <f>SUM(J2:J78)</f>
        <v>5860366.1000000006</v>
      </c>
    </row>
  </sheetData>
  <autoFilter ref="A1:L1"/>
  <mergeCells count="1">
    <mergeCell ref="A79:E7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"/>
  <sheetViews>
    <sheetView workbookViewId="0">
      <selection sqref="A1:XFD1048576"/>
    </sheetView>
  </sheetViews>
  <sheetFormatPr defaultRowHeight="14.4" x14ac:dyDescent="0.3"/>
  <cols>
    <col min="1" max="1" width="31.109375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4.109375" bestFit="1" customWidth="1"/>
    <col min="7" max="7" width="11.44140625" bestFit="1" customWidth="1"/>
    <col min="8" max="8" width="18" bestFit="1" customWidth="1"/>
    <col min="9" max="10" width="14.109375" bestFit="1" customWidth="1"/>
  </cols>
  <sheetData>
    <row r="1" spans="1:12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2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174</v>
      </c>
      <c r="F2" s="5">
        <f>J2*0.8</f>
        <v>158523.43999999997</v>
      </c>
      <c r="G2" s="5">
        <v>0</v>
      </c>
      <c r="H2" s="5">
        <f>J2*0.2</f>
        <v>39630.859999999993</v>
      </c>
      <c r="I2" s="5">
        <v>588266.08200000017</v>
      </c>
      <c r="J2" s="5">
        <v>198154.29999999996</v>
      </c>
      <c r="L2" s="6"/>
    </row>
    <row r="3" spans="1:12" ht="15" thickBot="1" x14ac:dyDescent="0.35">
      <c r="A3" s="3" t="s">
        <v>13</v>
      </c>
      <c r="B3" s="4" t="s">
        <v>14</v>
      </c>
      <c r="C3" s="4">
        <v>20</v>
      </c>
      <c r="D3" s="4" t="s">
        <v>12</v>
      </c>
      <c r="E3" s="4" t="s">
        <v>174</v>
      </c>
      <c r="F3" s="5">
        <f t="shared" ref="F3:F38" si="0">J3*0.8</f>
        <v>30197.359999999993</v>
      </c>
      <c r="G3" s="5">
        <v>0</v>
      </c>
      <c r="H3" s="5">
        <f t="shared" ref="H3:H38" si="1">J3*0.2</f>
        <v>7549.3399999999983</v>
      </c>
      <c r="I3" s="5">
        <v>114241.17300000001</v>
      </c>
      <c r="J3" s="5">
        <v>37746.69999999999</v>
      </c>
      <c r="L3" s="6"/>
    </row>
    <row r="4" spans="1:12" ht="15" thickBot="1" x14ac:dyDescent="0.35">
      <c r="A4" s="3" t="s">
        <v>15</v>
      </c>
      <c r="B4" s="4" t="s">
        <v>16</v>
      </c>
      <c r="C4" s="4">
        <v>20</v>
      </c>
      <c r="D4" s="4" t="s">
        <v>12</v>
      </c>
      <c r="E4" s="4" t="s">
        <v>174</v>
      </c>
      <c r="F4" s="5">
        <f t="shared" si="0"/>
        <v>67906.000000000044</v>
      </c>
      <c r="G4" s="5">
        <v>0</v>
      </c>
      <c r="H4" s="5">
        <f t="shared" si="1"/>
        <v>16976.500000000011</v>
      </c>
      <c r="I4" s="5">
        <v>254949.07399999982</v>
      </c>
      <c r="J4" s="5">
        <v>84882.500000000044</v>
      </c>
      <c r="L4" s="6"/>
    </row>
    <row r="5" spans="1:12" ht="15" thickBot="1" x14ac:dyDescent="0.35">
      <c r="A5" s="3" t="s">
        <v>17</v>
      </c>
      <c r="B5" s="4" t="s">
        <v>18</v>
      </c>
      <c r="C5" s="4">
        <v>20</v>
      </c>
      <c r="D5" s="4" t="s">
        <v>12</v>
      </c>
      <c r="E5" s="4" t="s">
        <v>174</v>
      </c>
      <c r="F5" s="5">
        <f t="shared" si="0"/>
        <v>58715.600000000006</v>
      </c>
      <c r="G5" s="5">
        <v>0</v>
      </c>
      <c r="H5" s="5">
        <f t="shared" si="1"/>
        <v>14678.900000000001</v>
      </c>
      <c r="I5" s="5">
        <v>220705.75599999999</v>
      </c>
      <c r="J5" s="5">
        <v>73394.5</v>
      </c>
      <c r="L5" s="6"/>
    </row>
    <row r="6" spans="1:12" ht="15" thickBot="1" x14ac:dyDescent="0.35">
      <c r="A6" s="3" t="s">
        <v>19</v>
      </c>
      <c r="B6" s="4" t="s">
        <v>20</v>
      </c>
      <c r="C6" s="4">
        <v>20</v>
      </c>
      <c r="D6" s="4" t="s">
        <v>12</v>
      </c>
      <c r="E6" s="4" t="s">
        <v>174</v>
      </c>
      <c r="F6" s="5">
        <f t="shared" si="0"/>
        <v>55021.920000000013</v>
      </c>
      <c r="G6" s="5">
        <v>0</v>
      </c>
      <c r="H6" s="5">
        <f t="shared" si="1"/>
        <v>13755.480000000003</v>
      </c>
      <c r="I6" s="5">
        <v>206318.34100000001</v>
      </c>
      <c r="J6" s="5">
        <v>68777.400000000009</v>
      </c>
      <c r="L6" s="6"/>
    </row>
    <row r="7" spans="1:12" ht="15" thickBot="1" x14ac:dyDescent="0.35">
      <c r="A7" s="3" t="s">
        <v>21</v>
      </c>
      <c r="B7" s="4" t="s">
        <v>22</v>
      </c>
      <c r="C7" s="4">
        <v>20</v>
      </c>
      <c r="D7" s="4" t="s">
        <v>12</v>
      </c>
      <c r="E7" s="4" t="s">
        <v>174</v>
      </c>
      <c r="F7" s="5">
        <f t="shared" si="0"/>
        <v>136918.00000000012</v>
      </c>
      <c r="G7" s="5">
        <v>0</v>
      </c>
      <c r="H7" s="5">
        <f t="shared" si="1"/>
        <v>34229.500000000029</v>
      </c>
      <c r="I7" s="5">
        <v>505015.74700000015</v>
      </c>
      <c r="J7" s="5">
        <v>171147.50000000015</v>
      </c>
      <c r="L7" s="6"/>
    </row>
    <row r="8" spans="1:12" ht="15" thickBot="1" x14ac:dyDescent="0.35">
      <c r="A8" s="3" t="s">
        <v>23</v>
      </c>
      <c r="B8" s="4" t="s">
        <v>24</v>
      </c>
      <c r="C8" s="4">
        <v>20</v>
      </c>
      <c r="D8" s="4" t="s">
        <v>12</v>
      </c>
      <c r="E8" s="4" t="s">
        <v>174</v>
      </c>
      <c r="F8" s="5">
        <f t="shared" si="0"/>
        <v>41620.960000000014</v>
      </c>
      <c r="G8" s="5">
        <v>0</v>
      </c>
      <c r="H8" s="5">
        <f t="shared" si="1"/>
        <v>10405.240000000003</v>
      </c>
      <c r="I8" s="5">
        <v>156829.90400000001</v>
      </c>
      <c r="J8" s="5">
        <v>52026.200000000012</v>
      </c>
      <c r="L8" s="6"/>
    </row>
    <row r="9" spans="1:12" ht="15" thickBot="1" x14ac:dyDescent="0.35">
      <c r="A9" s="3" t="s">
        <v>25</v>
      </c>
      <c r="B9" s="4" t="s">
        <v>26</v>
      </c>
      <c r="C9" s="4">
        <v>20</v>
      </c>
      <c r="D9" s="4" t="s">
        <v>12</v>
      </c>
      <c r="E9" s="4" t="s">
        <v>174</v>
      </c>
      <c r="F9" s="5">
        <f t="shared" si="0"/>
        <v>32037.200000000001</v>
      </c>
      <c r="G9" s="5">
        <v>0</v>
      </c>
      <c r="H9" s="5">
        <f t="shared" si="1"/>
        <v>8009.3</v>
      </c>
      <c r="I9" s="5">
        <v>119110.37700000002</v>
      </c>
      <c r="J9" s="5">
        <v>40046.5</v>
      </c>
      <c r="L9" s="6"/>
    </row>
    <row r="10" spans="1:12" ht="15" thickBot="1" x14ac:dyDescent="0.35">
      <c r="A10" s="3" t="s">
        <v>27</v>
      </c>
      <c r="B10" s="4" t="s">
        <v>28</v>
      </c>
      <c r="C10" s="4">
        <v>20</v>
      </c>
      <c r="D10" s="4" t="s">
        <v>12</v>
      </c>
      <c r="E10" s="4" t="s">
        <v>174</v>
      </c>
      <c r="F10" s="5">
        <f t="shared" si="0"/>
        <v>57889.840000000018</v>
      </c>
      <c r="G10" s="5">
        <v>0</v>
      </c>
      <c r="H10" s="5">
        <f t="shared" si="1"/>
        <v>14472.460000000005</v>
      </c>
      <c r="I10" s="5">
        <v>216713.40399999995</v>
      </c>
      <c r="J10" s="5">
        <v>72362.300000000017</v>
      </c>
      <c r="L10" s="6"/>
    </row>
    <row r="11" spans="1:12" ht="15" thickBot="1" x14ac:dyDescent="0.35">
      <c r="A11" s="3" t="s">
        <v>29</v>
      </c>
      <c r="B11" s="4" t="s">
        <v>30</v>
      </c>
      <c r="C11" s="4">
        <v>20</v>
      </c>
      <c r="D11" s="4" t="s">
        <v>12</v>
      </c>
      <c r="E11" s="4" t="s">
        <v>174</v>
      </c>
      <c r="F11" s="5">
        <f t="shared" si="0"/>
        <v>53425.19999999999</v>
      </c>
      <c r="G11" s="5">
        <v>0</v>
      </c>
      <c r="H11" s="5">
        <f t="shared" si="1"/>
        <v>13356.299999999997</v>
      </c>
      <c r="I11" s="5">
        <v>199189.00000000006</v>
      </c>
      <c r="J11" s="5">
        <v>66781.499999999985</v>
      </c>
      <c r="L11" s="6"/>
    </row>
    <row r="12" spans="1:12" ht="15" thickBot="1" x14ac:dyDescent="0.35">
      <c r="A12" s="3" t="s">
        <v>31</v>
      </c>
      <c r="B12" s="4" t="s">
        <v>32</v>
      </c>
      <c r="C12" s="4">
        <v>20</v>
      </c>
      <c r="D12" s="4" t="s">
        <v>12</v>
      </c>
      <c r="E12" s="4" t="s">
        <v>174</v>
      </c>
      <c r="F12" s="5">
        <f t="shared" si="0"/>
        <v>115869.60000000003</v>
      </c>
      <c r="G12" s="5">
        <v>0</v>
      </c>
      <c r="H12" s="5">
        <f t="shared" si="1"/>
        <v>28967.400000000009</v>
      </c>
      <c r="I12" s="5">
        <v>425778.17400000023</v>
      </c>
      <c r="J12" s="5">
        <v>144837.00000000003</v>
      </c>
      <c r="L12" s="6"/>
    </row>
    <row r="13" spans="1:12" ht="15" thickBot="1" x14ac:dyDescent="0.35">
      <c r="A13" s="3" t="s">
        <v>33</v>
      </c>
      <c r="B13" s="4" t="s">
        <v>34</v>
      </c>
      <c r="C13" s="4">
        <v>20</v>
      </c>
      <c r="D13" s="4" t="s">
        <v>12</v>
      </c>
      <c r="E13" s="4" t="s">
        <v>174</v>
      </c>
      <c r="F13" s="5">
        <f t="shared" si="0"/>
        <v>87929.600000000049</v>
      </c>
      <c r="G13" s="5">
        <v>0</v>
      </c>
      <c r="H13" s="5">
        <f t="shared" si="1"/>
        <v>21982.400000000012</v>
      </c>
      <c r="I13" s="5">
        <v>323618.05099999998</v>
      </c>
      <c r="J13" s="5">
        <v>109912.00000000006</v>
      </c>
      <c r="L13" s="6"/>
    </row>
    <row r="14" spans="1:12" ht="15" thickBot="1" x14ac:dyDescent="0.35">
      <c r="A14" s="3" t="s">
        <v>35</v>
      </c>
      <c r="B14" s="4" t="s">
        <v>36</v>
      </c>
      <c r="C14" s="4">
        <v>20</v>
      </c>
      <c r="D14" s="4" t="s">
        <v>12</v>
      </c>
      <c r="E14" s="4" t="s">
        <v>174</v>
      </c>
      <c r="F14" s="5">
        <f t="shared" si="0"/>
        <v>177898.55999999997</v>
      </c>
      <c r="G14" s="5">
        <v>0</v>
      </c>
      <c r="H14" s="5">
        <f t="shared" si="1"/>
        <v>44474.639999999992</v>
      </c>
      <c r="I14" s="5">
        <v>653352.15900000068</v>
      </c>
      <c r="J14" s="5">
        <v>222373.19999999995</v>
      </c>
      <c r="L14" s="6"/>
    </row>
    <row r="15" spans="1:12" ht="15" thickBot="1" x14ac:dyDescent="0.35">
      <c r="A15" s="3" t="s">
        <v>37</v>
      </c>
      <c r="B15" s="4" t="s">
        <v>38</v>
      </c>
      <c r="C15" s="4">
        <v>20</v>
      </c>
      <c r="D15" s="4" t="s">
        <v>12</v>
      </c>
      <c r="E15" s="4" t="s">
        <v>174</v>
      </c>
      <c r="F15" s="5">
        <f t="shared" si="0"/>
        <v>29250.720000000008</v>
      </c>
      <c r="G15" s="5">
        <v>0</v>
      </c>
      <c r="H15" s="5">
        <f t="shared" si="1"/>
        <v>7312.6800000000021</v>
      </c>
      <c r="I15" s="5">
        <v>107932.32899999995</v>
      </c>
      <c r="J15" s="5">
        <v>36563.400000000009</v>
      </c>
      <c r="L15" s="6"/>
    </row>
    <row r="16" spans="1:12" ht="15" thickBot="1" x14ac:dyDescent="0.35">
      <c r="A16" s="3" t="s">
        <v>39</v>
      </c>
      <c r="B16" s="4" t="s">
        <v>40</v>
      </c>
      <c r="C16" s="4">
        <v>20</v>
      </c>
      <c r="D16" s="4" t="s">
        <v>12</v>
      </c>
      <c r="E16" s="4" t="s">
        <v>174</v>
      </c>
      <c r="F16" s="5">
        <f t="shared" si="0"/>
        <v>33962.960000000006</v>
      </c>
      <c r="G16" s="5">
        <v>0</v>
      </c>
      <c r="H16" s="5">
        <f t="shared" si="1"/>
        <v>8490.7400000000016</v>
      </c>
      <c r="I16" s="5">
        <v>127110.17700000001</v>
      </c>
      <c r="J16" s="5">
        <v>42453.700000000004</v>
      </c>
      <c r="L16" s="6"/>
    </row>
    <row r="17" spans="1:12" ht="15" thickBot="1" x14ac:dyDescent="0.35">
      <c r="A17" s="3" t="s">
        <v>41</v>
      </c>
      <c r="B17" s="4" t="s">
        <v>42</v>
      </c>
      <c r="C17" s="4">
        <v>20</v>
      </c>
      <c r="D17" s="4" t="s">
        <v>12</v>
      </c>
      <c r="E17" s="4" t="s">
        <v>174</v>
      </c>
      <c r="F17" s="5">
        <f t="shared" si="0"/>
        <v>139596.56000000003</v>
      </c>
      <c r="G17" s="5">
        <v>0</v>
      </c>
      <c r="H17" s="5">
        <f t="shared" si="1"/>
        <v>34899.140000000007</v>
      </c>
      <c r="I17" s="5">
        <v>515081.69000000018</v>
      </c>
      <c r="J17" s="5">
        <v>174495.70000000004</v>
      </c>
      <c r="L17" s="6"/>
    </row>
    <row r="18" spans="1:12" ht="15" thickBot="1" x14ac:dyDescent="0.35">
      <c r="A18" s="3" t="s">
        <v>43</v>
      </c>
      <c r="B18" s="4" t="s">
        <v>44</v>
      </c>
      <c r="C18" s="4">
        <v>20</v>
      </c>
      <c r="D18" s="4" t="s">
        <v>12</v>
      </c>
      <c r="E18" s="4" t="s">
        <v>174</v>
      </c>
      <c r="F18" s="5">
        <f t="shared" si="0"/>
        <v>54921.19999999999</v>
      </c>
      <c r="G18" s="5">
        <v>0</v>
      </c>
      <c r="H18" s="5">
        <f t="shared" si="1"/>
        <v>13730.299999999997</v>
      </c>
      <c r="I18" s="5">
        <v>204139.32499999987</v>
      </c>
      <c r="J18" s="5">
        <v>68651.499999999985</v>
      </c>
      <c r="L18" s="6"/>
    </row>
    <row r="19" spans="1:12" ht="15" thickBot="1" x14ac:dyDescent="0.35">
      <c r="A19" s="3" t="s">
        <v>45</v>
      </c>
      <c r="B19" s="4" t="s">
        <v>46</v>
      </c>
      <c r="C19" s="4">
        <v>20</v>
      </c>
      <c r="D19" s="4" t="s">
        <v>12</v>
      </c>
      <c r="E19" s="4" t="s">
        <v>174</v>
      </c>
      <c r="F19" s="5">
        <f t="shared" si="0"/>
        <v>76744.239999999976</v>
      </c>
      <c r="G19" s="5">
        <v>0</v>
      </c>
      <c r="H19" s="5">
        <f t="shared" si="1"/>
        <v>19186.059999999994</v>
      </c>
      <c r="I19" s="5">
        <v>286268.01199999981</v>
      </c>
      <c r="J19" s="5">
        <v>95930.299999999959</v>
      </c>
      <c r="L19" s="6"/>
    </row>
    <row r="20" spans="1:12" ht="15" thickBot="1" x14ac:dyDescent="0.35">
      <c r="A20" s="3" t="s">
        <v>47</v>
      </c>
      <c r="B20" s="4" t="s">
        <v>48</v>
      </c>
      <c r="C20" s="4">
        <v>20</v>
      </c>
      <c r="D20" s="4" t="s">
        <v>12</v>
      </c>
      <c r="E20" s="4" t="s">
        <v>174</v>
      </c>
      <c r="F20" s="5">
        <f t="shared" si="0"/>
        <v>39077.919999999998</v>
      </c>
      <c r="G20" s="5">
        <v>0</v>
      </c>
      <c r="H20" s="5">
        <f t="shared" si="1"/>
        <v>9769.48</v>
      </c>
      <c r="I20" s="5">
        <v>146768.74399999995</v>
      </c>
      <c r="J20" s="5">
        <v>48847.399999999994</v>
      </c>
      <c r="L20" s="6"/>
    </row>
    <row r="21" spans="1:12" ht="15" thickBot="1" x14ac:dyDescent="0.35">
      <c r="A21" s="3" t="s">
        <v>49</v>
      </c>
      <c r="B21" s="4" t="s">
        <v>50</v>
      </c>
      <c r="C21" s="4">
        <v>20</v>
      </c>
      <c r="D21" s="4" t="s">
        <v>12</v>
      </c>
      <c r="E21" s="4" t="s">
        <v>174</v>
      </c>
      <c r="F21" s="5">
        <f t="shared" si="0"/>
        <v>39239.68</v>
      </c>
      <c r="G21" s="5">
        <v>0</v>
      </c>
      <c r="H21" s="5">
        <f t="shared" si="1"/>
        <v>9809.92</v>
      </c>
      <c r="I21" s="5">
        <v>144314.60999999999</v>
      </c>
      <c r="J21" s="5">
        <v>49049.599999999999</v>
      </c>
      <c r="L21" s="6"/>
    </row>
    <row r="22" spans="1:12" ht="15" thickBot="1" x14ac:dyDescent="0.35">
      <c r="A22" s="3" t="s">
        <v>51</v>
      </c>
      <c r="B22" s="4" t="s">
        <v>52</v>
      </c>
      <c r="C22" s="4">
        <v>20</v>
      </c>
      <c r="D22" s="4" t="s">
        <v>53</v>
      </c>
      <c r="E22" s="4" t="s">
        <v>174</v>
      </c>
      <c r="F22" s="5">
        <f t="shared" si="0"/>
        <v>85686.799999999988</v>
      </c>
      <c r="G22" s="5">
        <v>0</v>
      </c>
      <c r="H22" s="5">
        <f t="shared" si="1"/>
        <v>21421.699999999997</v>
      </c>
      <c r="I22" s="5">
        <v>314127.52899999998</v>
      </c>
      <c r="J22" s="5">
        <v>107108.49999999999</v>
      </c>
      <c r="L22" s="6"/>
    </row>
    <row r="23" spans="1:12" ht="15" thickBot="1" x14ac:dyDescent="0.35">
      <c r="A23" s="3" t="s">
        <v>54</v>
      </c>
      <c r="B23" s="4" t="s">
        <v>55</v>
      </c>
      <c r="C23" s="4">
        <v>20</v>
      </c>
      <c r="D23" s="4" t="s">
        <v>53</v>
      </c>
      <c r="E23" s="4" t="s">
        <v>174</v>
      </c>
      <c r="F23" s="5">
        <f t="shared" si="0"/>
        <v>54794.480000000032</v>
      </c>
      <c r="G23" s="5">
        <v>0</v>
      </c>
      <c r="H23" s="5">
        <f t="shared" si="1"/>
        <v>13698.620000000008</v>
      </c>
      <c r="I23" s="5">
        <v>204019.29800000004</v>
      </c>
      <c r="J23" s="5">
        <v>68493.100000000035</v>
      </c>
      <c r="L23" s="6"/>
    </row>
    <row r="24" spans="1:12" ht="15" thickBot="1" x14ac:dyDescent="0.35">
      <c r="A24" s="3" t="s">
        <v>56</v>
      </c>
      <c r="B24" s="4" t="s">
        <v>57</v>
      </c>
      <c r="C24" s="4">
        <v>20</v>
      </c>
      <c r="D24" s="4" t="s">
        <v>53</v>
      </c>
      <c r="E24" s="4" t="s">
        <v>174</v>
      </c>
      <c r="F24" s="5">
        <f t="shared" si="0"/>
        <v>57787.920000000013</v>
      </c>
      <c r="G24" s="5">
        <v>0</v>
      </c>
      <c r="H24" s="5">
        <f t="shared" si="1"/>
        <v>14446.980000000003</v>
      </c>
      <c r="I24" s="5">
        <v>213463.73299999998</v>
      </c>
      <c r="J24" s="5">
        <v>72234.900000000009</v>
      </c>
      <c r="L24" s="6"/>
    </row>
    <row r="25" spans="1:12" ht="15" thickBot="1" x14ac:dyDescent="0.35">
      <c r="A25" s="3" t="s">
        <v>58</v>
      </c>
      <c r="B25" s="4" t="s">
        <v>59</v>
      </c>
      <c r="C25" s="4">
        <v>20</v>
      </c>
      <c r="D25" s="4" t="s">
        <v>53</v>
      </c>
      <c r="E25" s="4" t="s">
        <v>174</v>
      </c>
      <c r="F25" s="5">
        <f t="shared" si="0"/>
        <v>143803.43999999997</v>
      </c>
      <c r="G25" s="5">
        <v>0</v>
      </c>
      <c r="H25" s="5">
        <f t="shared" si="1"/>
        <v>35950.859999999993</v>
      </c>
      <c r="I25" s="5">
        <v>532278.2300000001</v>
      </c>
      <c r="J25" s="5">
        <v>179754.29999999996</v>
      </c>
      <c r="L25" s="6"/>
    </row>
    <row r="26" spans="1:12" ht="15" thickBot="1" x14ac:dyDescent="0.35">
      <c r="A26" s="3" t="s">
        <v>60</v>
      </c>
      <c r="B26" s="4" t="s">
        <v>61</v>
      </c>
      <c r="C26" s="4">
        <v>20</v>
      </c>
      <c r="D26" s="4" t="s">
        <v>53</v>
      </c>
      <c r="E26" s="4" t="s">
        <v>174</v>
      </c>
      <c r="F26" s="5">
        <f t="shared" si="0"/>
        <v>57469.52</v>
      </c>
      <c r="G26" s="5">
        <v>0</v>
      </c>
      <c r="H26" s="5">
        <f t="shared" si="1"/>
        <v>14367.38</v>
      </c>
      <c r="I26" s="5">
        <v>214891.70599999998</v>
      </c>
      <c r="J26" s="5">
        <v>71836.899999999994</v>
      </c>
      <c r="L26" s="6"/>
    </row>
    <row r="27" spans="1:12" ht="15" thickBot="1" x14ac:dyDescent="0.35">
      <c r="A27" s="3" t="s">
        <v>62</v>
      </c>
      <c r="B27" s="4" t="s">
        <v>63</v>
      </c>
      <c r="C27" s="4">
        <v>20</v>
      </c>
      <c r="D27" s="4" t="s">
        <v>53</v>
      </c>
      <c r="E27" s="4" t="s">
        <v>174</v>
      </c>
      <c r="F27" s="5">
        <f t="shared" si="0"/>
        <v>119326.31999999995</v>
      </c>
      <c r="G27" s="5">
        <v>0</v>
      </c>
      <c r="H27" s="5">
        <f t="shared" si="1"/>
        <v>29831.579999999987</v>
      </c>
      <c r="I27" s="5">
        <v>445723.99500000005</v>
      </c>
      <c r="J27" s="5">
        <v>149157.89999999994</v>
      </c>
      <c r="L27" s="6"/>
    </row>
    <row r="28" spans="1:12" ht="15" thickBot="1" x14ac:dyDescent="0.35">
      <c r="A28" s="3" t="s">
        <v>64</v>
      </c>
      <c r="B28" s="4" t="s">
        <v>65</v>
      </c>
      <c r="C28" s="4">
        <v>20</v>
      </c>
      <c r="D28" s="4" t="s">
        <v>53</v>
      </c>
      <c r="E28" s="4" t="s">
        <v>174</v>
      </c>
      <c r="F28" s="5">
        <f t="shared" si="0"/>
        <v>84968.88</v>
      </c>
      <c r="G28" s="5">
        <v>0</v>
      </c>
      <c r="H28" s="5">
        <f t="shared" si="1"/>
        <v>21242.22</v>
      </c>
      <c r="I28" s="5">
        <v>318126.88800000027</v>
      </c>
      <c r="J28" s="5">
        <v>106211.1</v>
      </c>
      <c r="L28" s="6"/>
    </row>
    <row r="29" spans="1:12" ht="15" thickBot="1" x14ac:dyDescent="0.35">
      <c r="A29" s="3" t="s">
        <v>66</v>
      </c>
      <c r="B29" s="4" t="s">
        <v>67</v>
      </c>
      <c r="C29" s="4">
        <v>20</v>
      </c>
      <c r="D29" s="4" t="s">
        <v>53</v>
      </c>
      <c r="E29" s="4" t="s">
        <v>174</v>
      </c>
      <c r="F29" s="5">
        <f t="shared" si="0"/>
        <v>288448.79999999987</v>
      </c>
      <c r="G29" s="5">
        <v>0</v>
      </c>
      <c r="H29" s="5">
        <f t="shared" si="1"/>
        <v>72112.199999999968</v>
      </c>
      <c r="I29" s="5">
        <v>1056748.101999999</v>
      </c>
      <c r="J29" s="5">
        <v>360560.99999999983</v>
      </c>
      <c r="L29" s="6"/>
    </row>
    <row r="30" spans="1:12" ht="15" thickBot="1" x14ac:dyDescent="0.35">
      <c r="A30" s="3" t="s">
        <v>68</v>
      </c>
      <c r="B30" s="4" t="s">
        <v>69</v>
      </c>
      <c r="C30" s="4">
        <v>20</v>
      </c>
      <c r="D30" s="4" t="s">
        <v>53</v>
      </c>
      <c r="E30" s="4" t="s">
        <v>174</v>
      </c>
      <c r="F30" s="5">
        <f t="shared" si="0"/>
        <v>77034.560000000012</v>
      </c>
      <c r="G30" s="5">
        <v>0</v>
      </c>
      <c r="H30" s="5">
        <f t="shared" si="1"/>
        <v>19258.640000000003</v>
      </c>
      <c r="I30" s="5">
        <v>283814.64200000005</v>
      </c>
      <c r="J30" s="5">
        <v>96293.200000000012</v>
      </c>
      <c r="L30" s="6"/>
    </row>
    <row r="31" spans="1:12" ht="15" thickBot="1" x14ac:dyDescent="0.35">
      <c r="A31" s="3" t="s">
        <v>70</v>
      </c>
      <c r="B31" s="4" t="s">
        <v>71</v>
      </c>
      <c r="C31" s="4">
        <v>20</v>
      </c>
      <c r="D31" s="4" t="s">
        <v>53</v>
      </c>
      <c r="E31" s="4" t="s">
        <v>174</v>
      </c>
      <c r="F31" s="5">
        <f t="shared" si="0"/>
        <v>26057.200000000004</v>
      </c>
      <c r="G31" s="5">
        <v>0</v>
      </c>
      <c r="H31" s="5">
        <f t="shared" si="1"/>
        <v>6514.3000000000011</v>
      </c>
      <c r="I31" s="5">
        <v>97586.214999999997</v>
      </c>
      <c r="J31" s="5">
        <v>32571.500000000004</v>
      </c>
      <c r="L31" s="6"/>
    </row>
    <row r="32" spans="1:12" ht="15" thickBot="1" x14ac:dyDescent="0.35">
      <c r="A32" s="3" t="s">
        <v>72</v>
      </c>
      <c r="B32" s="4" t="s">
        <v>73</v>
      </c>
      <c r="C32" s="4">
        <v>20</v>
      </c>
      <c r="D32" s="4" t="s">
        <v>53</v>
      </c>
      <c r="E32" s="4" t="s">
        <v>174</v>
      </c>
      <c r="F32" s="5">
        <f t="shared" si="0"/>
        <v>26191.520000000004</v>
      </c>
      <c r="G32" s="5">
        <v>0</v>
      </c>
      <c r="H32" s="5">
        <f t="shared" si="1"/>
        <v>6547.880000000001</v>
      </c>
      <c r="I32" s="5">
        <v>98978.28999999995</v>
      </c>
      <c r="J32" s="5">
        <v>32739.4</v>
      </c>
      <c r="L32" s="6"/>
    </row>
    <row r="33" spans="1:12" ht="15" thickBot="1" x14ac:dyDescent="0.35">
      <c r="A33" s="3" t="s">
        <v>74</v>
      </c>
      <c r="B33" s="4" t="s">
        <v>75</v>
      </c>
      <c r="C33" s="4">
        <v>20</v>
      </c>
      <c r="D33" s="4" t="s">
        <v>53</v>
      </c>
      <c r="E33" s="4" t="s">
        <v>174</v>
      </c>
      <c r="F33" s="5">
        <f t="shared" si="0"/>
        <v>34484.160000000011</v>
      </c>
      <c r="G33" s="5">
        <v>0</v>
      </c>
      <c r="H33" s="5">
        <f t="shared" si="1"/>
        <v>8621.0400000000027</v>
      </c>
      <c r="I33" s="5">
        <v>129432.97700000006</v>
      </c>
      <c r="J33" s="5">
        <v>43105.200000000012</v>
      </c>
      <c r="L33" s="6"/>
    </row>
    <row r="34" spans="1:12" ht="15" thickBot="1" x14ac:dyDescent="0.35">
      <c r="A34" s="3" t="s">
        <v>76</v>
      </c>
      <c r="B34" s="4" t="s">
        <v>77</v>
      </c>
      <c r="C34" s="4">
        <v>20</v>
      </c>
      <c r="D34" s="4" t="s">
        <v>53</v>
      </c>
      <c r="E34" s="4" t="s">
        <v>174</v>
      </c>
      <c r="F34" s="5">
        <f t="shared" si="0"/>
        <v>20218.640000000003</v>
      </c>
      <c r="G34" s="5">
        <v>0</v>
      </c>
      <c r="H34" s="5">
        <f t="shared" si="1"/>
        <v>5054.6600000000008</v>
      </c>
      <c r="I34" s="5">
        <v>75738.204999999987</v>
      </c>
      <c r="J34" s="5">
        <v>25273.300000000003</v>
      </c>
      <c r="L34" s="6"/>
    </row>
    <row r="35" spans="1:12" ht="15" thickBot="1" x14ac:dyDescent="0.35">
      <c r="A35" s="3" t="s">
        <v>78</v>
      </c>
      <c r="B35" s="4" t="s">
        <v>79</v>
      </c>
      <c r="C35" s="4">
        <v>20</v>
      </c>
      <c r="D35" s="4" t="s">
        <v>53</v>
      </c>
      <c r="E35" s="4" t="s">
        <v>174</v>
      </c>
      <c r="F35" s="5">
        <f t="shared" si="0"/>
        <v>408361.43999999971</v>
      </c>
      <c r="G35" s="5">
        <v>0</v>
      </c>
      <c r="H35" s="5">
        <f t="shared" si="1"/>
        <v>102090.35999999993</v>
      </c>
      <c r="I35" s="5">
        <v>1495641.6279999993</v>
      </c>
      <c r="J35" s="5">
        <v>510451.79999999958</v>
      </c>
      <c r="L35" s="6"/>
    </row>
    <row r="36" spans="1:12" ht="15" thickBot="1" x14ac:dyDescent="0.35">
      <c r="A36" s="3" t="s">
        <v>80</v>
      </c>
      <c r="B36" s="4" t="s">
        <v>81</v>
      </c>
      <c r="C36" s="4">
        <v>20</v>
      </c>
      <c r="D36" s="4" t="s">
        <v>53</v>
      </c>
      <c r="E36" s="4" t="s">
        <v>174</v>
      </c>
      <c r="F36" s="5">
        <f t="shared" si="0"/>
        <v>30963.760000000006</v>
      </c>
      <c r="G36" s="5">
        <v>0</v>
      </c>
      <c r="H36" s="5">
        <f t="shared" si="1"/>
        <v>7740.9400000000014</v>
      </c>
      <c r="I36" s="5">
        <v>114017.64799999997</v>
      </c>
      <c r="J36" s="5">
        <v>38704.700000000004</v>
      </c>
      <c r="L36" s="6"/>
    </row>
    <row r="37" spans="1:12" ht="15" thickBot="1" x14ac:dyDescent="0.35">
      <c r="A37" s="3" t="s">
        <v>82</v>
      </c>
      <c r="B37" s="4" t="s">
        <v>83</v>
      </c>
      <c r="C37" s="4">
        <v>20</v>
      </c>
      <c r="D37" s="4" t="s">
        <v>53</v>
      </c>
      <c r="E37" s="4" t="s">
        <v>174</v>
      </c>
      <c r="F37" s="5">
        <f t="shared" si="0"/>
        <v>43053.360000000022</v>
      </c>
      <c r="G37" s="5">
        <v>0</v>
      </c>
      <c r="H37" s="5">
        <f t="shared" si="1"/>
        <v>10763.340000000006</v>
      </c>
      <c r="I37" s="5">
        <v>160289.51299999989</v>
      </c>
      <c r="J37" s="5">
        <v>53816.700000000026</v>
      </c>
      <c r="L37" s="6"/>
    </row>
    <row r="38" spans="1:12" ht="15" thickBot="1" x14ac:dyDescent="0.35">
      <c r="A38" s="3" t="s">
        <v>84</v>
      </c>
      <c r="B38" s="4" t="s">
        <v>85</v>
      </c>
      <c r="C38" s="4">
        <v>20</v>
      </c>
      <c r="D38" s="4" t="s">
        <v>53</v>
      </c>
      <c r="E38" s="4" t="s">
        <v>174</v>
      </c>
      <c r="F38" s="5">
        <f t="shared" si="0"/>
        <v>260407.36000000048</v>
      </c>
      <c r="G38" s="5">
        <v>0</v>
      </c>
      <c r="H38" s="5">
        <f t="shared" si="1"/>
        <v>65101.84000000012</v>
      </c>
      <c r="I38" s="5">
        <v>953902.94699999981</v>
      </c>
      <c r="J38" s="5">
        <v>325509.20000000059</v>
      </c>
      <c r="L38" s="6"/>
    </row>
    <row r="39" spans="1:12" ht="15" thickBot="1" x14ac:dyDescent="0.35">
      <c r="A39" s="3" t="s">
        <v>86</v>
      </c>
      <c r="B39" s="4" t="s">
        <v>87</v>
      </c>
      <c r="C39" s="4">
        <v>20</v>
      </c>
      <c r="D39" s="4" t="s">
        <v>53</v>
      </c>
      <c r="E39" s="4" t="s">
        <v>174</v>
      </c>
      <c r="F39" s="5">
        <f>J39*0.8</f>
        <v>112002.95999999995</v>
      </c>
      <c r="G39" s="5">
        <f>J39*0.2</f>
        <v>28000.739999999987</v>
      </c>
      <c r="H39" s="5">
        <v>0</v>
      </c>
      <c r="I39" s="5">
        <v>410073.96400000004</v>
      </c>
      <c r="J39" s="5">
        <v>140003.69999999992</v>
      </c>
      <c r="L39" s="6"/>
    </row>
    <row r="40" spans="1:12" ht="15" thickBot="1" x14ac:dyDescent="0.35">
      <c r="A40" s="3" t="s">
        <v>88</v>
      </c>
      <c r="B40" s="4" t="s">
        <v>89</v>
      </c>
      <c r="C40" s="4">
        <v>10</v>
      </c>
      <c r="D40" s="4" t="s">
        <v>90</v>
      </c>
      <c r="E40" s="4" t="s">
        <v>174</v>
      </c>
      <c r="F40" s="5">
        <f>J40*0.9</f>
        <v>13997.52</v>
      </c>
      <c r="G40" s="5">
        <v>0</v>
      </c>
      <c r="H40" s="5">
        <f>J40*0.1</f>
        <v>1555.2800000000002</v>
      </c>
      <c r="I40" s="5">
        <v>45573.127000000015</v>
      </c>
      <c r="J40" s="5">
        <v>15552.800000000001</v>
      </c>
      <c r="L40" s="6"/>
    </row>
    <row r="41" spans="1:12" ht="15" thickBot="1" x14ac:dyDescent="0.35">
      <c r="A41" s="3" t="s">
        <v>91</v>
      </c>
      <c r="B41" s="4" t="s">
        <v>92</v>
      </c>
      <c r="C41" s="4">
        <v>10</v>
      </c>
      <c r="D41" s="4" t="s">
        <v>90</v>
      </c>
      <c r="E41" s="4" t="s">
        <v>174</v>
      </c>
      <c r="F41" s="5">
        <f t="shared" ref="F41:F43" si="2">J41*0.9</f>
        <v>19799.189999999999</v>
      </c>
      <c r="G41" s="5">
        <v>0</v>
      </c>
      <c r="H41" s="5">
        <f t="shared" ref="H41:H43" si="3">J41*0.1</f>
        <v>2199.91</v>
      </c>
      <c r="I41" s="5">
        <v>64479.707000000002</v>
      </c>
      <c r="J41" s="5">
        <v>21999.1</v>
      </c>
      <c r="L41" s="6"/>
    </row>
    <row r="42" spans="1:12" ht="15" thickBot="1" x14ac:dyDescent="0.35">
      <c r="A42" s="3" t="s">
        <v>93</v>
      </c>
      <c r="B42" s="4" t="s">
        <v>94</v>
      </c>
      <c r="C42" s="4">
        <v>10</v>
      </c>
      <c r="D42" s="4" t="s">
        <v>90</v>
      </c>
      <c r="E42" s="4" t="s">
        <v>174</v>
      </c>
      <c r="F42" s="5">
        <f t="shared" si="2"/>
        <v>7447.23</v>
      </c>
      <c r="G42" s="5">
        <v>0</v>
      </c>
      <c r="H42" s="5">
        <f t="shared" si="3"/>
        <v>827.46999999999991</v>
      </c>
      <c r="I42" s="5">
        <v>24208.774000000001</v>
      </c>
      <c r="J42" s="5">
        <v>8274.6999999999989</v>
      </c>
      <c r="L42" s="6"/>
    </row>
    <row r="43" spans="1:12" ht="15" thickBot="1" x14ac:dyDescent="0.35">
      <c r="A43" s="3" t="s">
        <v>95</v>
      </c>
      <c r="B43" s="4" t="s">
        <v>96</v>
      </c>
      <c r="C43" s="4">
        <v>10</v>
      </c>
      <c r="D43" s="4" t="s">
        <v>90</v>
      </c>
      <c r="E43" s="4" t="s">
        <v>174</v>
      </c>
      <c r="F43" s="5">
        <f t="shared" si="2"/>
        <v>98813.880000000034</v>
      </c>
      <c r="G43" s="5">
        <v>0</v>
      </c>
      <c r="H43" s="5">
        <f t="shared" si="3"/>
        <v>10979.320000000005</v>
      </c>
      <c r="I43" s="5">
        <v>321578.22299999994</v>
      </c>
      <c r="J43" s="5">
        <v>109793.20000000004</v>
      </c>
      <c r="L43" s="6"/>
    </row>
    <row r="44" spans="1:12" ht="15" thickBot="1" x14ac:dyDescent="0.35">
      <c r="A44" s="3" t="s">
        <v>97</v>
      </c>
      <c r="B44" s="4" t="s">
        <v>98</v>
      </c>
      <c r="C44" s="4">
        <v>20</v>
      </c>
      <c r="D44" s="4" t="s">
        <v>90</v>
      </c>
      <c r="E44" s="4" t="s">
        <v>174</v>
      </c>
      <c r="F44" s="5">
        <f>J44*0.8</f>
        <v>301621.51999999984</v>
      </c>
      <c r="G44" s="5">
        <v>0</v>
      </c>
      <c r="H44" s="5">
        <f>J44*0.2</f>
        <v>75405.379999999961</v>
      </c>
      <c r="I44" s="5">
        <v>1148277.3229999999</v>
      </c>
      <c r="J44" s="5">
        <v>377026.89999999979</v>
      </c>
      <c r="L44" s="6"/>
    </row>
    <row r="45" spans="1:12" ht="15" thickBot="1" x14ac:dyDescent="0.35">
      <c r="A45" s="3" t="s">
        <v>99</v>
      </c>
      <c r="B45" s="4" t="s">
        <v>100</v>
      </c>
      <c r="C45" s="4">
        <v>10</v>
      </c>
      <c r="D45" s="4" t="s">
        <v>90</v>
      </c>
      <c r="E45" s="4" t="s">
        <v>174</v>
      </c>
      <c r="F45" s="5">
        <f t="shared" ref="F45:F77" si="4">J45*0.9</f>
        <v>11235.420000000002</v>
      </c>
      <c r="G45" s="5">
        <v>0</v>
      </c>
      <c r="H45" s="5">
        <f t="shared" ref="H45:H77" si="5">J45*0.1</f>
        <v>1248.3800000000001</v>
      </c>
      <c r="I45" s="5">
        <v>36553.528000000006</v>
      </c>
      <c r="J45" s="5">
        <v>12483.800000000001</v>
      </c>
      <c r="L45" s="6"/>
    </row>
    <row r="46" spans="1:12" ht="15" thickBot="1" x14ac:dyDescent="0.35">
      <c r="A46" s="3" t="s">
        <v>101</v>
      </c>
      <c r="B46" s="4" t="s">
        <v>102</v>
      </c>
      <c r="C46" s="4">
        <v>10</v>
      </c>
      <c r="D46" s="4" t="s">
        <v>90</v>
      </c>
      <c r="E46" s="4" t="s">
        <v>174</v>
      </c>
      <c r="F46" s="5">
        <f t="shared" si="4"/>
        <v>6926.4900000000007</v>
      </c>
      <c r="G46" s="5">
        <v>0</v>
      </c>
      <c r="H46" s="5">
        <f t="shared" si="5"/>
        <v>769.61000000000013</v>
      </c>
      <c r="I46" s="5">
        <v>22536.183999999994</v>
      </c>
      <c r="J46" s="5">
        <v>7696.1</v>
      </c>
      <c r="L46" s="6"/>
    </row>
    <row r="47" spans="1:12" ht="15" thickBot="1" x14ac:dyDescent="0.35">
      <c r="A47" s="3" t="s">
        <v>103</v>
      </c>
      <c r="B47" s="4" t="s">
        <v>104</v>
      </c>
      <c r="C47" s="4">
        <v>10</v>
      </c>
      <c r="D47" s="4" t="s">
        <v>90</v>
      </c>
      <c r="E47" s="4" t="s">
        <v>174</v>
      </c>
      <c r="F47" s="5">
        <f t="shared" si="4"/>
        <v>3751.4700000000003</v>
      </c>
      <c r="G47" s="5">
        <v>0</v>
      </c>
      <c r="H47" s="5">
        <f t="shared" si="5"/>
        <v>416.83000000000004</v>
      </c>
      <c r="I47" s="5">
        <v>12211.282000000001</v>
      </c>
      <c r="J47" s="5">
        <v>4168.3</v>
      </c>
      <c r="L47" s="6"/>
    </row>
    <row r="48" spans="1:12" ht="15" thickBot="1" x14ac:dyDescent="0.35">
      <c r="A48" s="3" t="s">
        <v>105</v>
      </c>
      <c r="B48" s="4" t="s">
        <v>106</v>
      </c>
      <c r="C48" s="4">
        <v>10</v>
      </c>
      <c r="D48" s="4" t="s">
        <v>90</v>
      </c>
      <c r="E48" s="4" t="s">
        <v>174</v>
      </c>
      <c r="F48" s="5">
        <f t="shared" si="4"/>
        <v>18001.439999999999</v>
      </c>
      <c r="G48" s="5">
        <v>0</v>
      </c>
      <c r="H48" s="5">
        <f t="shared" si="5"/>
        <v>2000.1599999999999</v>
      </c>
      <c r="I48" s="5">
        <v>58591.861000000004</v>
      </c>
      <c r="J48" s="5">
        <v>20001.599999999999</v>
      </c>
      <c r="L48" s="6"/>
    </row>
    <row r="49" spans="1:12" ht="15" thickBot="1" x14ac:dyDescent="0.35">
      <c r="A49" s="3" t="s">
        <v>107</v>
      </c>
      <c r="B49" s="4" t="s">
        <v>108</v>
      </c>
      <c r="C49" s="4">
        <v>10</v>
      </c>
      <c r="D49" s="4" t="s">
        <v>90</v>
      </c>
      <c r="E49" s="4" t="s">
        <v>174</v>
      </c>
      <c r="F49" s="5">
        <f t="shared" si="4"/>
        <v>30372.21000000001</v>
      </c>
      <c r="G49" s="5">
        <v>0</v>
      </c>
      <c r="H49" s="5">
        <f t="shared" si="5"/>
        <v>3374.690000000001</v>
      </c>
      <c r="I49" s="5">
        <v>98882.968999999968</v>
      </c>
      <c r="J49" s="5">
        <v>33746.900000000009</v>
      </c>
      <c r="L49" s="6"/>
    </row>
    <row r="50" spans="1:12" ht="15" thickBot="1" x14ac:dyDescent="0.35">
      <c r="A50" s="3" t="s">
        <v>109</v>
      </c>
      <c r="B50" s="4" t="s">
        <v>110</v>
      </c>
      <c r="C50" s="4">
        <v>10</v>
      </c>
      <c r="D50" s="4" t="s">
        <v>90</v>
      </c>
      <c r="E50" s="4" t="s">
        <v>174</v>
      </c>
      <c r="F50" s="5">
        <f t="shared" si="4"/>
        <v>9744.029999999997</v>
      </c>
      <c r="G50" s="5">
        <v>0</v>
      </c>
      <c r="H50" s="5">
        <f t="shared" si="5"/>
        <v>1082.6699999999998</v>
      </c>
      <c r="I50" s="5">
        <v>31714.923000000003</v>
      </c>
      <c r="J50" s="5">
        <v>10826.699999999997</v>
      </c>
      <c r="L50" s="6"/>
    </row>
    <row r="51" spans="1:12" ht="15" thickBot="1" x14ac:dyDescent="0.35">
      <c r="A51" s="3" t="s">
        <v>111</v>
      </c>
      <c r="B51" s="4" t="s">
        <v>112</v>
      </c>
      <c r="C51" s="4">
        <v>10</v>
      </c>
      <c r="D51" s="4" t="s">
        <v>90</v>
      </c>
      <c r="E51" s="4" t="s">
        <v>174</v>
      </c>
      <c r="F51" s="5">
        <f t="shared" si="4"/>
        <v>14812.110000000002</v>
      </c>
      <c r="G51" s="5">
        <v>0</v>
      </c>
      <c r="H51" s="5">
        <f t="shared" si="5"/>
        <v>1645.7900000000002</v>
      </c>
      <c r="I51" s="5">
        <v>48142.73</v>
      </c>
      <c r="J51" s="5">
        <v>16457.900000000001</v>
      </c>
      <c r="L51" s="6"/>
    </row>
    <row r="52" spans="1:12" ht="15" thickBot="1" x14ac:dyDescent="0.35">
      <c r="A52" s="3" t="s">
        <v>113</v>
      </c>
      <c r="B52" s="4" t="s">
        <v>114</v>
      </c>
      <c r="C52" s="4">
        <v>10</v>
      </c>
      <c r="D52" s="4" t="s">
        <v>90</v>
      </c>
      <c r="E52" s="4" t="s">
        <v>174</v>
      </c>
      <c r="F52" s="5">
        <f t="shared" si="4"/>
        <v>4652.7299999999996</v>
      </c>
      <c r="G52" s="5">
        <v>0</v>
      </c>
      <c r="H52" s="5">
        <f t="shared" si="5"/>
        <v>516.97</v>
      </c>
      <c r="I52" s="5">
        <v>15147.022999999999</v>
      </c>
      <c r="J52" s="5">
        <v>5169.7</v>
      </c>
      <c r="L52" s="6"/>
    </row>
    <row r="53" spans="1:12" ht="15" thickBot="1" x14ac:dyDescent="0.35">
      <c r="A53" s="3" t="s">
        <v>115</v>
      </c>
      <c r="B53" s="4" t="s">
        <v>116</v>
      </c>
      <c r="C53" s="4">
        <v>10</v>
      </c>
      <c r="D53" s="4" t="s">
        <v>90</v>
      </c>
      <c r="E53" s="4" t="s">
        <v>174</v>
      </c>
      <c r="F53" s="5">
        <f t="shared" si="4"/>
        <v>20698.739999999994</v>
      </c>
      <c r="G53" s="5">
        <v>0</v>
      </c>
      <c r="H53" s="5">
        <f t="shared" si="5"/>
        <v>2299.8599999999997</v>
      </c>
      <c r="I53" s="5">
        <v>67400.839000000007</v>
      </c>
      <c r="J53" s="5">
        <v>22998.599999999995</v>
      </c>
      <c r="L53" s="6"/>
    </row>
    <row r="54" spans="1:12" ht="15" thickBot="1" x14ac:dyDescent="0.35">
      <c r="A54" s="3" t="s">
        <v>117</v>
      </c>
      <c r="B54" s="4" t="s">
        <v>118</v>
      </c>
      <c r="C54" s="4">
        <v>10</v>
      </c>
      <c r="D54" s="4" t="s">
        <v>90</v>
      </c>
      <c r="E54" s="4" t="s">
        <v>174</v>
      </c>
      <c r="F54" s="5">
        <f t="shared" si="4"/>
        <v>19404.180000000004</v>
      </c>
      <c r="G54" s="5">
        <v>0</v>
      </c>
      <c r="H54" s="5">
        <f t="shared" si="5"/>
        <v>2156.0200000000004</v>
      </c>
      <c r="I54" s="5">
        <v>63182.170000000006</v>
      </c>
      <c r="J54" s="5">
        <v>21560.200000000004</v>
      </c>
      <c r="L54" s="6"/>
    </row>
    <row r="55" spans="1:12" ht="15" thickBot="1" x14ac:dyDescent="0.35">
      <c r="A55" s="3" t="s">
        <v>119</v>
      </c>
      <c r="B55" s="4" t="s">
        <v>120</v>
      </c>
      <c r="C55" s="4">
        <v>10</v>
      </c>
      <c r="D55" s="4" t="s">
        <v>90</v>
      </c>
      <c r="E55" s="4" t="s">
        <v>174</v>
      </c>
      <c r="F55" s="5">
        <f t="shared" si="4"/>
        <v>16485.210000000006</v>
      </c>
      <c r="G55" s="5">
        <v>0</v>
      </c>
      <c r="H55" s="5">
        <f t="shared" si="5"/>
        <v>1831.6900000000005</v>
      </c>
      <c r="I55" s="5">
        <v>53673.896000000008</v>
      </c>
      <c r="J55" s="5">
        <v>18316.900000000005</v>
      </c>
      <c r="L55" s="6"/>
    </row>
    <row r="56" spans="1:12" ht="15" thickBot="1" x14ac:dyDescent="0.35">
      <c r="A56" s="3" t="s">
        <v>121</v>
      </c>
      <c r="B56" s="4" t="s">
        <v>122</v>
      </c>
      <c r="C56" s="4">
        <v>10</v>
      </c>
      <c r="D56" s="4" t="s">
        <v>90</v>
      </c>
      <c r="E56" s="4" t="s">
        <v>174</v>
      </c>
      <c r="F56" s="5">
        <f t="shared" si="4"/>
        <v>5209.3799999999992</v>
      </c>
      <c r="G56" s="5">
        <v>0</v>
      </c>
      <c r="H56" s="5">
        <f t="shared" si="5"/>
        <v>578.81999999999994</v>
      </c>
      <c r="I56" s="5">
        <v>16945.821</v>
      </c>
      <c r="J56" s="5">
        <v>5788.1999999999989</v>
      </c>
      <c r="L56" s="6"/>
    </row>
    <row r="57" spans="1:12" ht="15" thickBot="1" x14ac:dyDescent="0.35">
      <c r="A57" s="3" t="s">
        <v>123</v>
      </c>
      <c r="B57" s="4" t="s">
        <v>124</v>
      </c>
      <c r="C57" s="4">
        <v>10</v>
      </c>
      <c r="D57" s="4" t="s">
        <v>90</v>
      </c>
      <c r="E57" s="4" t="s">
        <v>174</v>
      </c>
      <c r="F57" s="5">
        <f t="shared" si="4"/>
        <v>41277.959999999977</v>
      </c>
      <c r="G57" s="5">
        <v>0</v>
      </c>
      <c r="H57" s="5">
        <f t="shared" si="5"/>
        <v>4586.4399999999978</v>
      </c>
      <c r="I57" s="5">
        <v>134674.53499999997</v>
      </c>
      <c r="J57" s="5">
        <v>45864.399999999972</v>
      </c>
      <c r="L57" s="6"/>
    </row>
    <row r="58" spans="1:12" ht="15" thickBot="1" x14ac:dyDescent="0.35">
      <c r="A58" s="3" t="s">
        <v>125</v>
      </c>
      <c r="B58" s="4" t="s">
        <v>126</v>
      </c>
      <c r="C58" s="4">
        <v>10</v>
      </c>
      <c r="D58" s="4" t="s">
        <v>90</v>
      </c>
      <c r="E58" s="4" t="s">
        <v>174</v>
      </c>
      <c r="F58" s="5">
        <f t="shared" si="4"/>
        <v>26595.360000000004</v>
      </c>
      <c r="G58" s="5">
        <v>0</v>
      </c>
      <c r="H58" s="5">
        <f t="shared" si="5"/>
        <v>2955.0400000000009</v>
      </c>
      <c r="I58" s="5">
        <v>86578.397000000026</v>
      </c>
      <c r="J58" s="5">
        <v>29550.400000000005</v>
      </c>
      <c r="L58" s="6"/>
    </row>
    <row r="59" spans="1:12" ht="15" thickBot="1" x14ac:dyDescent="0.35">
      <c r="A59" s="3" t="s">
        <v>127</v>
      </c>
      <c r="B59" s="4" t="s">
        <v>128</v>
      </c>
      <c r="C59" s="4">
        <v>10</v>
      </c>
      <c r="D59" s="4" t="s">
        <v>90</v>
      </c>
      <c r="E59" s="4" t="s">
        <v>174</v>
      </c>
      <c r="F59" s="5">
        <f t="shared" si="4"/>
        <v>7622.91</v>
      </c>
      <c r="G59" s="5">
        <v>0</v>
      </c>
      <c r="H59" s="5">
        <f t="shared" si="5"/>
        <v>846.99</v>
      </c>
      <c r="I59" s="5">
        <v>24808.532999999999</v>
      </c>
      <c r="J59" s="5">
        <v>8469.9</v>
      </c>
      <c r="L59" s="6"/>
    </row>
    <row r="60" spans="1:12" ht="15" thickBot="1" x14ac:dyDescent="0.35">
      <c r="A60" s="3" t="s">
        <v>129</v>
      </c>
      <c r="B60" s="4" t="s">
        <v>130</v>
      </c>
      <c r="C60" s="4">
        <v>10</v>
      </c>
      <c r="D60" s="4" t="s">
        <v>90</v>
      </c>
      <c r="E60" s="4" t="s">
        <v>174</v>
      </c>
      <c r="F60" s="5">
        <f t="shared" si="4"/>
        <v>4006.4399999999996</v>
      </c>
      <c r="G60" s="5">
        <v>0</v>
      </c>
      <c r="H60" s="5">
        <f t="shared" si="5"/>
        <v>445.15999999999997</v>
      </c>
      <c r="I60" s="5">
        <v>13046.078</v>
      </c>
      <c r="J60" s="5">
        <v>4451.5999999999995</v>
      </c>
      <c r="L60" s="6"/>
    </row>
    <row r="61" spans="1:12" ht="15" thickBot="1" x14ac:dyDescent="0.35">
      <c r="A61" s="3" t="s">
        <v>131</v>
      </c>
      <c r="B61" s="4" t="s">
        <v>132</v>
      </c>
      <c r="C61" s="4">
        <v>10</v>
      </c>
      <c r="D61" s="4" t="s">
        <v>90</v>
      </c>
      <c r="E61" s="4" t="s">
        <v>174</v>
      </c>
      <c r="F61" s="5">
        <f t="shared" si="4"/>
        <v>7938.5400000000009</v>
      </c>
      <c r="G61" s="5">
        <v>0</v>
      </c>
      <c r="H61" s="5">
        <f t="shared" si="5"/>
        <v>882.06000000000006</v>
      </c>
      <c r="I61" s="5">
        <v>25844.49</v>
      </c>
      <c r="J61" s="5">
        <v>8820.6</v>
      </c>
      <c r="L61" s="6"/>
    </row>
    <row r="62" spans="1:12" ht="15" thickBot="1" x14ac:dyDescent="0.35">
      <c r="A62" s="3" t="s">
        <v>133</v>
      </c>
      <c r="B62" s="4" t="s">
        <v>134</v>
      </c>
      <c r="C62" s="4">
        <v>10</v>
      </c>
      <c r="D62" s="4" t="s">
        <v>90</v>
      </c>
      <c r="E62" s="4" t="s">
        <v>174</v>
      </c>
      <c r="F62" s="5">
        <f t="shared" si="4"/>
        <v>4212</v>
      </c>
      <c r="G62" s="5">
        <v>0</v>
      </c>
      <c r="H62" s="5">
        <f t="shared" si="5"/>
        <v>468</v>
      </c>
      <c r="I62" s="5">
        <v>13713.034999999998</v>
      </c>
      <c r="J62" s="5">
        <v>4680</v>
      </c>
      <c r="L62" s="6"/>
    </row>
    <row r="63" spans="1:12" ht="15" thickBot="1" x14ac:dyDescent="0.35">
      <c r="A63" s="3" t="s">
        <v>135</v>
      </c>
      <c r="B63" s="4" t="s">
        <v>136</v>
      </c>
      <c r="C63" s="4">
        <v>10</v>
      </c>
      <c r="D63" s="4" t="s">
        <v>90</v>
      </c>
      <c r="E63" s="4" t="s">
        <v>174</v>
      </c>
      <c r="F63" s="5">
        <f t="shared" si="4"/>
        <v>12076.02</v>
      </c>
      <c r="G63" s="5">
        <v>0</v>
      </c>
      <c r="H63" s="5">
        <f t="shared" si="5"/>
        <v>1341.78</v>
      </c>
      <c r="I63" s="5">
        <v>39307.288000000008</v>
      </c>
      <c r="J63" s="5">
        <v>13417.8</v>
      </c>
      <c r="L63" s="6"/>
    </row>
    <row r="64" spans="1:12" ht="15" thickBot="1" x14ac:dyDescent="0.35">
      <c r="A64" s="3" t="s">
        <v>137</v>
      </c>
      <c r="B64" s="4" t="s">
        <v>138</v>
      </c>
      <c r="C64" s="4">
        <v>10</v>
      </c>
      <c r="D64" s="4" t="s">
        <v>139</v>
      </c>
      <c r="E64" s="4" t="s">
        <v>174</v>
      </c>
      <c r="F64" s="5">
        <f t="shared" si="4"/>
        <v>13458.779999999999</v>
      </c>
      <c r="G64" s="5">
        <v>0</v>
      </c>
      <c r="H64" s="5">
        <f t="shared" si="5"/>
        <v>1495.42</v>
      </c>
      <c r="I64" s="5">
        <v>43823.485999999997</v>
      </c>
      <c r="J64" s="5">
        <v>14954.199999999999</v>
      </c>
      <c r="L64" s="6"/>
    </row>
    <row r="65" spans="1:12" ht="15" thickBot="1" x14ac:dyDescent="0.35">
      <c r="A65" s="3" t="s">
        <v>140</v>
      </c>
      <c r="B65" s="4" t="s">
        <v>141</v>
      </c>
      <c r="C65" s="4">
        <v>10</v>
      </c>
      <c r="D65" s="4" t="s">
        <v>139</v>
      </c>
      <c r="E65" s="4" t="s">
        <v>174</v>
      </c>
      <c r="F65" s="5">
        <f t="shared" si="4"/>
        <v>14369.760000000004</v>
      </c>
      <c r="G65" s="5">
        <v>0</v>
      </c>
      <c r="H65" s="5">
        <f t="shared" si="5"/>
        <v>1596.6400000000003</v>
      </c>
      <c r="I65" s="5">
        <v>46775.42300000001</v>
      </c>
      <c r="J65" s="5">
        <v>15966.400000000003</v>
      </c>
      <c r="L65" s="6"/>
    </row>
    <row r="66" spans="1:12" ht="15" thickBot="1" x14ac:dyDescent="0.35">
      <c r="A66" s="3" t="s">
        <v>142</v>
      </c>
      <c r="B66" s="4" t="s">
        <v>143</v>
      </c>
      <c r="C66" s="4">
        <v>10</v>
      </c>
      <c r="D66" s="4" t="s">
        <v>139</v>
      </c>
      <c r="E66" s="4" t="s">
        <v>174</v>
      </c>
      <c r="F66" s="5">
        <f t="shared" si="4"/>
        <v>29955.78</v>
      </c>
      <c r="G66" s="5">
        <v>0</v>
      </c>
      <c r="H66" s="5">
        <f t="shared" si="5"/>
        <v>3328.42</v>
      </c>
      <c r="I66" s="5">
        <v>97420.110999999932</v>
      </c>
      <c r="J66" s="5">
        <v>33284.199999999997</v>
      </c>
      <c r="L66" s="6"/>
    </row>
    <row r="67" spans="1:12" ht="15" thickBot="1" x14ac:dyDescent="0.35">
      <c r="A67" s="3" t="s">
        <v>144</v>
      </c>
      <c r="B67" s="4" t="s">
        <v>145</v>
      </c>
      <c r="C67" s="4">
        <v>10</v>
      </c>
      <c r="D67" s="4" t="s">
        <v>139</v>
      </c>
      <c r="E67" s="4" t="s">
        <v>174</v>
      </c>
      <c r="F67" s="5">
        <f t="shared" si="4"/>
        <v>20626.02</v>
      </c>
      <c r="G67" s="5">
        <v>0</v>
      </c>
      <c r="H67" s="5">
        <f t="shared" si="5"/>
        <v>2291.7800000000002</v>
      </c>
      <c r="I67" s="5">
        <v>67153.396000000008</v>
      </c>
      <c r="J67" s="5">
        <v>22917.8</v>
      </c>
      <c r="L67" s="6"/>
    </row>
    <row r="68" spans="1:12" ht="15" thickBot="1" x14ac:dyDescent="0.35">
      <c r="A68" s="3" t="s">
        <v>146</v>
      </c>
      <c r="B68" s="4" t="s">
        <v>147</v>
      </c>
      <c r="C68" s="4">
        <v>10</v>
      </c>
      <c r="D68" s="4" t="s">
        <v>139</v>
      </c>
      <c r="E68" s="4" t="s">
        <v>174</v>
      </c>
      <c r="F68" s="5">
        <f t="shared" si="4"/>
        <v>9642.869999999999</v>
      </c>
      <c r="G68" s="5">
        <v>0</v>
      </c>
      <c r="H68" s="5">
        <f t="shared" si="5"/>
        <v>1071.43</v>
      </c>
      <c r="I68" s="5">
        <v>31394.541000000005</v>
      </c>
      <c r="J68" s="5">
        <v>10714.3</v>
      </c>
      <c r="L68" s="6"/>
    </row>
    <row r="69" spans="1:12" ht="15" thickBot="1" x14ac:dyDescent="0.35">
      <c r="A69" s="3" t="s">
        <v>148</v>
      </c>
      <c r="B69" s="4" t="s">
        <v>149</v>
      </c>
      <c r="C69" s="4">
        <v>10</v>
      </c>
      <c r="D69" s="4" t="s">
        <v>139</v>
      </c>
      <c r="E69" s="4" t="s">
        <v>174</v>
      </c>
      <c r="F69" s="5">
        <f t="shared" si="4"/>
        <v>6771.4199999999992</v>
      </c>
      <c r="G69" s="5">
        <v>0</v>
      </c>
      <c r="H69" s="5">
        <f t="shared" si="5"/>
        <v>752.38</v>
      </c>
      <c r="I69" s="5">
        <v>22041.383999999998</v>
      </c>
      <c r="J69" s="5">
        <v>7523.7999999999993</v>
      </c>
      <c r="L69" s="6"/>
    </row>
    <row r="70" spans="1:12" ht="15" thickBot="1" x14ac:dyDescent="0.35">
      <c r="A70" s="3" t="s">
        <v>150</v>
      </c>
      <c r="B70" s="4" t="s">
        <v>151</v>
      </c>
      <c r="C70" s="4">
        <v>10</v>
      </c>
      <c r="D70" s="4" t="s">
        <v>139</v>
      </c>
      <c r="E70" s="4" t="s">
        <v>174</v>
      </c>
      <c r="F70" s="5">
        <f t="shared" si="4"/>
        <v>10514.880000000001</v>
      </c>
      <c r="G70" s="5">
        <v>0</v>
      </c>
      <c r="H70" s="5">
        <f t="shared" si="5"/>
        <v>1168.3200000000002</v>
      </c>
      <c r="I70" s="5">
        <v>34246.281999999999</v>
      </c>
      <c r="J70" s="5">
        <v>11683.2</v>
      </c>
      <c r="L70" s="6"/>
    </row>
    <row r="71" spans="1:12" ht="15" thickBot="1" x14ac:dyDescent="0.35">
      <c r="A71" s="3" t="s">
        <v>152</v>
      </c>
      <c r="B71" s="4" t="s">
        <v>153</v>
      </c>
      <c r="C71" s="4">
        <v>10</v>
      </c>
      <c r="D71" s="4" t="s">
        <v>139</v>
      </c>
      <c r="E71" s="4" t="s">
        <v>174</v>
      </c>
      <c r="F71" s="5">
        <f t="shared" si="4"/>
        <v>14353.92</v>
      </c>
      <c r="G71" s="5">
        <v>0</v>
      </c>
      <c r="H71" s="5">
        <f t="shared" si="5"/>
        <v>1594.88</v>
      </c>
      <c r="I71" s="5">
        <v>46740.248999999996</v>
      </c>
      <c r="J71" s="5">
        <v>15948.8</v>
      </c>
      <c r="L71" s="6"/>
    </row>
    <row r="72" spans="1:12" ht="15" thickBot="1" x14ac:dyDescent="0.35">
      <c r="A72" s="3" t="s">
        <v>154</v>
      </c>
      <c r="B72" s="4" t="s">
        <v>155</v>
      </c>
      <c r="C72" s="4">
        <v>10</v>
      </c>
      <c r="D72" s="4" t="s">
        <v>139</v>
      </c>
      <c r="E72" s="4" t="s">
        <v>174</v>
      </c>
      <c r="F72" s="5">
        <f t="shared" si="4"/>
        <v>11070.630000000001</v>
      </c>
      <c r="G72" s="5">
        <v>0</v>
      </c>
      <c r="H72" s="5">
        <f t="shared" si="5"/>
        <v>1230.0700000000002</v>
      </c>
      <c r="I72" s="5">
        <v>36052.960999999996</v>
      </c>
      <c r="J72" s="5">
        <v>12300.7</v>
      </c>
      <c r="L72" s="6"/>
    </row>
    <row r="73" spans="1:12" ht="15" thickBot="1" x14ac:dyDescent="0.35">
      <c r="A73" s="3" t="s">
        <v>156</v>
      </c>
      <c r="B73" s="4" t="s">
        <v>157</v>
      </c>
      <c r="C73" s="4">
        <v>10</v>
      </c>
      <c r="D73" s="4" t="s">
        <v>139</v>
      </c>
      <c r="E73" s="4" t="s">
        <v>174</v>
      </c>
      <c r="F73" s="5">
        <f t="shared" si="4"/>
        <v>8005.050000000002</v>
      </c>
      <c r="G73" s="5">
        <v>0</v>
      </c>
      <c r="H73" s="5">
        <f t="shared" si="5"/>
        <v>889.45000000000027</v>
      </c>
      <c r="I73" s="5">
        <v>26044.104000000003</v>
      </c>
      <c r="J73" s="5">
        <v>8894.5000000000018</v>
      </c>
      <c r="L73" s="6"/>
    </row>
    <row r="74" spans="1:12" ht="15" thickBot="1" x14ac:dyDescent="0.35">
      <c r="A74" s="3" t="s">
        <v>158</v>
      </c>
      <c r="B74" s="4" t="s">
        <v>159</v>
      </c>
      <c r="C74" s="4">
        <v>10</v>
      </c>
      <c r="D74" s="4" t="s">
        <v>139</v>
      </c>
      <c r="E74" s="4" t="s">
        <v>174</v>
      </c>
      <c r="F74" s="5">
        <f t="shared" si="4"/>
        <v>4918.5</v>
      </c>
      <c r="G74" s="5">
        <v>0</v>
      </c>
      <c r="H74" s="5">
        <f t="shared" si="5"/>
        <v>546.5</v>
      </c>
      <c r="I74" s="5">
        <v>16010.275999999996</v>
      </c>
      <c r="J74" s="5">
        <v>5465</v>
      </c>
      <c r="L74" s="6"/>
    </row>
    <row r="75" spans="1:12" ht="15" thickBot="1" x14ac:dyDescent="0.35">
      <c r="A75" s="3" t="s">
        <v>160</v>
      </c>
      <c r="B75" s="4" t="s">
        <v>161</v>
      </c>
      <c r="C75" s="4">
        <v>10</v>
      </c>
      <c r="D75" s="4" t="s">
        <v>139</v>
      </c>
      <c r="E75" s="4" t="s">
        <v>174</v>
      </c>
      <c r="F75" s="5">
        <f t="shared" si="4"/>
        <v>10367.910000000003</v>
      </c>
      <c r="G75" s="5">
        <v>0</v>
      </c>
      <c r="H75" s="5">
        <f t="shared" si="5"/>
        <v>1151.9900000000005</v>
      </c>
      <c r="I75" s="5">
        <v>33745.870999999999</v>
      </c>
      <c r="J75" s="5">
        <v>11519.900000000003</v>
      </c>
      <c r="L75" s="6"/>
    </row>
    <row r="76" spans="1:12" ht="15" thickBot="1" x14ac:dyDescent="0.35">
      <c r="A76" s="3" t="s">
        <v>162</v>
      </c>
      <c r="B76" s="4" t="s">
        <v>163</v>
      </c>
      <c r="C76" s="4">
        <v>10</v>
      </c>
      <c r="D76" s="4" t="s">
        <v>139</v>
      </c>
      <c r="E76" s="4" t="s">
        <v>174</v>
      </c>
      <c r="F76" s="5">
        <f t="shared" si="4"/>
        <v>4398.03</v>
      </c>
      <c r="G76" s="5">
        <v>0</v>
      </c>
      <c r="H76" s="5">
        <f t="shared" si="5"/>
        <v>488.67</v>
      </c>
      <c r="I76" s="5">
        <v>14317.791000000003</v>
      </c>
      <c r="J76" s="5">
        <v>4886.7</v>
      </c>
      <c r="L76" s="6"/>
    </row>
    <row r="77" spans="1:12" ht="15" thickBot="1" x14ac:dyDescent="0.35">
      <c r="A77" s="3" t="s">
        <v>164</v>
      </c>
      <c r="B77" s="4" t="s">
        <v>165</v>
      </c>
      <c r="C77" s="4">
        <v>10</v>
      </c>
      <c r="D77" s="4" t="s">
        <v>139</v>
      </c>
      <c r="E77" s="4" t="s">
        <v>174</v>
      </c>
      <c r="F77" s="5">
        <f t="shared" si="4"/>
        <v>91079.369999999937</v>
      </c>
      <c r="G77" s="5">
        <v>0</v>
      </c>
      <c r="H77" s="5">
        <f t="shared" si="5"/>
        <v>10119.929999999993</v>
      </c>
      <c r="I77" s="5">
        <v>296511.93799999997</v>
      </c>
      <c r="J77" s="5">
        <v>101199.29999999993</v>
      </c>
      <c r="L77" s="6"/>
    </row>
    <row r="78" spans="1:12" ht="15" thickBot="1" x14ac:dyDescent="0.35">
      <c r="A78" s="3" t="s">
        <v>166</v>
      </c>
      <c r="B78" s="4" t="s">
        <v>167</v>
      </c>
      <c r="C78" s="4">
        <v>20</v>
      </c>
      <c r="D78" s="4" t="s">
        <v>139</v>
      </c>
      <c r="E78" s="4" t="s">
        <v>174</v>
      </c>
      <c r="F78" s="5">
        <f>J78*0.8</f>
        <v>22089.200000000012</v>
      </c>
      <c r="G78" s="5">
        <v>0</v>
      </c>
      <c r="H78" s="5">
        <f>J78*0.2</f>
        <v>5522.3000000000029</v>
      </c>
      <c r="I78" s="5">
        <v>84111.382999999987</v>
      </c>
      <c r="J78" s="5">
        <v>27611.500000000011</v>
      </c>
      <c r="L78" s="6"/>
    </row>
    <row r="79" spans="1:12" ht="15" thickBot="1" x14ac:dyDescent="0.35">
      <c r="A79" s="7" t="s">
        <v>168</v>
      </c>
      <c r="B79" s="8"/>
      <c r="C79" s="8"/>
      <c r="D79" s="8"/>
      <c r="E79" s="9"/>
      <c r="F79" s="10">
        <f>SUM(F2:F78)</f>
        <v>4396131.7799999993</v>
      </c>
      <c r="G79" s="10">
        <f>SUM(G2:G78)</f>
        <v>28000.739999999987</v>
      </c>
      <c r="H79" s="10">
        <f>SUM(H2:H78)</f>
        <v>980113.68000000017</v>
      </c>
      <c r="I79" s="11">
        <f>SUM(I2:I78)</f>
        <v>15998019.570999999</v>
      </c>
      <c r="J79" s="11">
        <f>SUM(J2:J78)</f>
        <v>5404246.2000000011</v>
      </c>
    </row>
  </sheetData>
  <autoFilter ref="A1:L1"/>
  <mergeCells count="1">
    <mergeCell ref="A79:E7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4.109375" bestFit="1" customWidth="1"/>
    <col min="7" max="7" width="11.44140625" bestFit="1" customWidth="1"/>
    <col min="8" max="8" width="18" bestFit="1" customWidth="1"/>
    <col min="9" max="10" width="14.109375" bestFit="1" customWidth="1"/>
  </cols>
  <sheetData>
    <row r="1" spans="1:12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2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175</v>
      </c>
      <c r="F2" s="5">
        <f>J2*0.8</f>
        <v>180599.9200000001</v>
      </c>
      <c r="G2" s="5">
        <v>0</v>
      </c>
      <c r="H2" s="5">
        <f>J2*0.2</f>
        <v>45149.980000000025</v>
      </c>
      <c r="I2" s="5">
        <v>629071.3139999999</v>
      </c>
      <c r="J2" s="5">
        <v>225749.90000000011</v>
      </c>
      <c r="L2" s="6"/>
    </row>
    <row r="3" spans="1:12" ht="15" thickBot="1" x14ac:dyDescent="0.35">
      <c r="A3" s="3" t="s">
        <v>13</v>
      </c>
      <c r="B3" s="4" t="s">
        <v>14</v>
      </c>
      <c r="C3" s="4">
        <v>20</v>
      </c>
      <c r="D3" s="4" t="s">
        <v>12</v>
      </c>
      <c r="E3" s="4" t="s">
        <v>175</v>
      </c>
      <c r="F3" s="5">
        <f t="shared" ref="F3:F38" si="0">J3*0.8</f>
        <v>36220.959999999999</v>
      </c>
      <c r="G3" s="5">
        <v>0</v>
      </c>
      <c r="H3" s="5">
        <f t="shared" ref="H3:H38" si="1">J3*0.2</f>
        <v>9055.24</v>
      </c>
      <c r="I3" s="5">
        <v>128673.045</v>
      </c>
      <c r="J3" s="5">
        <v>45276.2</v>
      </c>
      <c r="L3" s="6"/>
    </row>
    <row r="4" spans="1:12" ht="15" thickBot="1" x14ac:dyDescent="0.35">
      <c r="A4" s="3" t="s">
        <v>15</v>
      </c>
      <c r="B4" s="4" t="s">
        <v>16</v>
      </c>
      <c r="C4" s="4">
        <v>20</v>
      </c>
      <c r="D4" s="4" t="s">
        <v>12</v>
      </c>
      <c r="E4" s="4" t="s">
        <v>175</v>
      </c>
      <c r="F4" s="5">
        <f t="shared" si="0"/>
        <v>77242.959999999992</v>
      </c>
      <c r="G4" s="5">
        <v>0</v>
      </c>
      <c r="H4" s="5">
        <f t="shared" si="1"/>
        <v>19310.739999999998</v>
      </c>
      <c r="I4" s="5">
        <v>272328.56400000001</v>
      </c>
      <c r="J4" s="5">
        <v>96553.699999999983</v>
      </c>
      <c r="L4" s="6"/>
    </row>
    <row r="5" spans="1:12" ht="15" thickBot="1" x14ac:dyDescent="0.35">
      <c r="A5" s="3" t="s">
        <v>17</v>
      </c>
      <c r="B5" s="4" t="s">
        <v>18</v>
      </c>
      <c r="C5" s="4">
        <v>20</v>
      </c>
      <c r="D5" s="4" t="s">
        <v>12</v>
      </c>
      <c r="E5" s="4" t="s">
        <v>175</v>
      </c>
      <c r="F5" s="5">
        <f t="shared" si="0"/>
        <v>67217.12000000001</v>
      </c>
      <c r="G5" s="5">
        <v>0</v>
      </c>
      <c r="H5" s="5">
        <f t="shared" si="1"/>
        <v>16804.280000000002</v>
      </c>
      <c r="I5" s="5">
        <v>237223.06799999994</v>
      </c>
      <c r="J5" s="5">
        <v>84021.400000000009</v>
      </c>
      <c r="L5" s="6"/>
    </row>
    <row r="6" spans="1:12" ht="15" thickBot="1" x14ac:dyDescent="0.35">
      <c r="A6" s="3" t="s">
        <v>19</v>
      </c>
      <c r="B6" s="4" t="s">
        <v>20</v>
      </c>
      <c r="C6" s="4">
        <v>20</v>
      </c>
      <c r="D6" s="4" t="s">
        <v>12</v>
      </c>
      <c r="E6" s="4" t="s">
        <v>175</v>
      </c>
      <c r="F6" s="5">
        <f t="shared" si="0"/>
        <v>62025.279999999999</v>
      </c>
      <c r="G6" s="5">
        <v>0</v>
      </c>
      <c r="H6" s="5">
        <f t="shared" si="1"/>
        <v>15506.32</v>
      </c>
      <c r="I6" s="5">
        <v>218224.03400000004</v>
      </c>
      <c r="J6" s="5">
        <v>77531.599999999991</v>
      </c>
      <c r="L6" s="6"/>
    </row>
    <row r="7" spans="1:12" ht="15" thickBot="1" x14ac:dyDescent="0.35">
      <c r="A7" s="3" t="s">
        <v>21</v>
      </c>
      <c r="B7" s="4" t="s">
        <v>22</v>
      </c>
      <c r="C7" s="4">
        <v>20</v>
      </c>
      <c r="D7" s="4" t="s">
        <v>12</v>
      </c>
      <c r="E7" s="4" t="s">
        <v>175</v>
      </c>
      <c r="F7" s="5">
        <f t="shared" si="0"/>
        <v>156941.59999999995</v>
      </c>
      <c r="G7" s="5">
        <v>0</v>
      </c>
      <c r="H7" s="5">
        <f t="shared" si="1"/>
        <v>39235.399999999987</v>
      </c>
      <c r="I7" s="5">
        <v>543191.16899999999</v>
      </c>
      <c r="J7" s="5">
        <v>196176.99999999994</v>
      </c>
      <c r="L7" s="6"/>
    </row>
    <row r="8" spans="1:12" ht="15" thickBot="1" x14ac:dyDescent="0.35">
      <c r="A8" s="3" t="s">
        <v>23</v>
      </c>
      <c r="B8" s="4" t="s">
        <v>24</v>
      </c>
      <c r="C8" s="4">
        <v>20</v>
      </c>
      <c r="D8" s="4" t="s">
        <v>12</v>
      </c>
      <c r="E8" s="4" t="s">
        <v>175</v>
      </c>
      <c r="F8" s="5">
        <f t="shared" si="0"/>
        <v>46437.68</v>
      </c>
      <c r="G8" s="5">
        <v>0</v>
      </c>
      <c r="H8" s="5">
        <f t="shared" si="1"/>
        <v>11609.42</v>
      </c>
      <c r="I8" s="5">
        <v>164188.74000000002</v>
      </c>
      <c r="J8" s="5">
        <v>58047.1</v>
      </c>
      <c r="L8" s="6"/>
    </row>
    <row r="9" spans="1:12" ht="15" thickBot="1" x14ac:dyDescent="0.35">
      <c r="A9" s="3" t="s">
        <v>25</v>
      </c>
      <c r="B9" s="4" t="s">
        <v>26</v>
      </c>
      <c r="C9" s="4">
        <v>20</v>
      </c>
      <c r="D9" s="4" t="s">
        <v>12</v>
      </c>
      <c r="E9" s="4" t="s">
        <v>175</v>
      </c>
      <c r="F9" s="5">
        <f t="shared" si="0"/>
        <v>34815.279999999999</v>
      </c>
      <c r="G9" s="5">
        <v>0</v>
      </c>
      <c r="H9" s="5">
        <f t="shared" si="1"/>
        <v>8703.82</v>
      </c>
      <c r="I9" s="5">
        <v>121614.07599999999</v>
      </c>
      <c r="J9" s="5">
        <v>43519.1</v>
      </c>
      <c r="L9" s="6"/>
    </row>
    <row r="10" spans="1:12" ht="15" thickBot="1" x14ac:dyDescent="0.35">
      <c r="A10" s="3" t="s">
        <v>27</v>
      </c>
      <c r="B10" s="4" t="s">
        <v>28</v>
      </c>
      <c r="C10" s="4">
        <v>20</v>
      </c>
      <c r="D10" s="4" t="s">
        <v>12</v>
      </c>
      <c r="E10" s="4" t="s">
        <v>175</v>
      </c>
      <c r="F10" s="5">
        <f t="shared" si="0"/>
        <v>66114.240000000005</v>
      </c>
      <c r="G10" s="5">
        <v>0</v>
      </c>
      <c r="H10" s="5">
        <f t="shared" si="1"/>
        <v>16528.560000000001</v>
      </c>
      <c r="I10" s="5">
        <v>232423.98100000012</v>
      </c>
      <c r="J10" s="5">
        <v>82642.8</v>
      </c>
      <c r="L10" s="6"/>
    </row>
    <row r="11" spans="1:12" ht="15" thickBot="1" x14ac:dyDescent="0.35">
      <c r="A11" s="3" t="s">
        <v>29</v>
      </c>
      <c r="B11" s="4" t="s">
        <v>30</v>
      </c>
      <c r="C11" s="4">
        <v>20</v>
      </c>
      <c r="D11" s="4" t="s">
        <v>12</v>
      </c>
      <c r="E11" s="4" t="s">
        <v>175</v>
      </c>
      <c r="F11" s="5">
        <f t="shared" si="0"/>
        <v>59642.079999999994</v>
      </c>
      <c r="G11" s="5">
        <v>0</v>
      </c>
      <c r="H11" s="5">
        <f t="shared" si="1"/>
        <v>14910.519999999999</v>
      </c>
      <c r="I11" s="5">
        <v>208854.53400000007</v>
      </c>
      <c r="J11" s="5">
        <v>74552.599999999991</v>
      </c>
      <c r="L11" s="6"/>
    </row>
    <row r="12" spans="1:12" ht="15" thickBot="1" x14ac:dyDescent="0.35">
      <c r="A12" s="3" t="s">
        <v>31</v>
      </c>
      <c r="B12" s="4" t="s">
        <v>32</v>
      </c>
      <c r="C12" s="4">
        <v>20</v>
      </c>
      <c r="D12" s="4" t="s">
        <v>12</v>
      </c>
      <c r="E12" s="4" t="s">
        <v>175</v>
      </c>
      <c r="F12" s="5">
        <f t="shared" si="0"/>
        <v>128865.03999999979</v>
      </c>
      <c r="G12" s="5">
        <v>0</v>
      </c>
      <c r="H12" s="5">
        <f t="shared" si="1"/>
        <v>32216.259999999947</v>
      </c>
      <c r="I12" s="5">
        <v>444465.23199999984</v>
      </c>
      <c r="J12" s="5">
        <v>161081.29999999973</v>
      </c>
      <c r="L12" s="6"/>
    </row>
    <row r="13" spans="1:12" ht="15" thickBot="1" x14ac:dyDescent="0.35">
      <c r="A13" s="3" t="s">
        <v>33</v>
      </c>
      <c r="B13" s="4" t="s">
        <v>34</v>
      </c>
      <c r="C13" s="4">
        <v>20</v>
      </c>
      <c r="D13" s="4" t="s">
        <v>12</v>
      </c>
      <c r="E13" s="4" t="s">
        <v>175</v>
      </c>
      <c r="F13" s="5">
        <f t="shared" si="0"/>
        <v>101356.40000000004</v>
      </c>
      <c r="G13" s="5">
        <v>0</v>
      </c>
      <c r="H13" s="5">
        <f t="shared" si="1"/>
        <v>25339.100000000009</v>
      </c>
      <c r="I13" s="5">
        <v>349921.9650000002</v>
      </c>
      <c r="J13" s="5">
        <v>126695.50000000004</v>
      </c>
      <c r="L13" s="6"/>
    </row>
    <row r="14" spans="1:12" ht="15" thickBot="1" x14ac:dyDescent="0.35">
      <c r="A14" s="3" t="s">
        <v>35</v>
      </c>
      <c r="B14" s="4" t="s">
        <v>36</v>
      </c>
      <c r="C14" s="4">
        <v>20</v>
      </c>
      <c r="D14" s="4" t="s">
        <v>12</v>
      </c>
      <c r="E14" s="4" t="s">
        <v>175</v>
      </c>
      <c r="F14" s="5">
        <f t="shared" si="0"/>
        <v>202255.20000000007</v>
      </c>
      <c r="G14" s="5">
        <v>0</v>
      </c>
      <c r="H14" s="5">
        <f t="shared" si="1"/>
        <v>50563.800000000017</v>
      </c>
      <c r="I14" s="5">
        <v>696995.52799999993</v>
      </c>
      <c r="J14" s="5">
        <v>252819.00000000006</v>
      </c>
      <c r="L14" s="6"/>
    </row>
    <row r="15" spans="1:12" ht="15" thickBot="1" x14ac:dyDescent="0.35">
      <c r="A15" s="3" t="s">
        <v>37</v>
      </c>
      <c r="B15" s="4" t="s">
        <v>38</v>
      </c>
      <c r="C15" s="4">
        <v>20</v>
      </c>
      <c r="D15" s="4" t="s">
        <v>12</v>
      </c>
      <c r="E15" s="4" t="s">
        <v>175</v>
      </c>
      <c r="F15" s="5">
        <f t="shared" si="0"/>
        <v>32748.400000000009</v>
      </c>
      <c r="G15" s="5">
        <v>0</v>
      </c>
      <c r="H15" s="5">
        <f t="shared" si="1"/>
        <v>8187.1000000000022</v>
      </c>
      <c r="I15" s="5">
        <v>113322.65100000003</v>
      </c>
      <c r="J15" s="5">
        <v>40935.500000000007</v>
      </c>
      <c r="L15" s="6"/>
    </row>
    <row r="16" spans="1:12" ht="15" thickBot="1" x14ac:dyDescent="0.35">
      <c r="A16" s="3" t="s">
        <v>39</v>
      </c>
      <c r="B16" s="4" t="s">
        <v>40</v>
      </c>
      <c r="C16" s="4">
        <v>20</v>
      </c>
      <c r="D16" s="4" t="s">
        <v>12</v>
      </c>
      <c r="E16" s="4" t="s">
        <v>175</v>
      </c>
      <c r="F16" s="5">
        <f t="shared" si="0"/>
        <v>39669.919999999991</v>
      </c>
      <c r="G16" s="5">
        <v>0</v>
      </c>
      <c r="H16" s="5">
        <f t="shared" si="1"/>
        <v>9917.4799999999977</v>
      </c>
      <c r="I16" s="5">
        <v>139358.72100000002</v>
      </c>
      <c r="J16" s="5">
        <v>49587.399999999987</v>
      </c>
      <c r="L16" s="6"/>
    </row>
    <row r="17" spans="1:12" ht="15" thickBot="1" x14ac:dyDescent="0.35">
      <c r="A17" s="3" t="s">
        <v>41</v>
      </c>
      <c r="B17" s="4" t="s">
        <v>42</v>
      </c>
      <c r="C17" s="4">
        <v>20</v>
      </c>
      <c r="D17" s="4" t="s">
        <v>12</v>
      </c>
      <c r="E17" s="4" t="s">
        <v>175</v>
      </c>
      <c r="F17" s="5">
        <f t="shared" si="0"/>
        <v>154561.12000000008</v>
      </c>
      <c r="G17" s="5">
        <v>0</v>
      </c>
      <c r="H17" s="5">
        <f t="shared" si="1"/>
        <v>38640.280000000021</v>
      </c>
      <c r="I17" s="5">
        <v>535329.78500000015</v>
      </c>
      <c r="J17" s="5">
        <v>193201.40000000011</v>
      </c>
      <c r="L17" s="6"/>
    </row>
    <row r="18" spans="1:12" ht="15" thickBot="1" x14ac:dyDescent="0.35">
      <c r="A18" s="3" t="s">
        <v>43</v>
      </c>
      <c r="B18" s="4" t="s">
        <v>44</v>
      </c>
      <c r="C18" s="4">
        <v>20</v>
      </c>
      <c r="D18" s="4" t="s">
        <v>12</v>
      </c>
      <c r="E18" s="4" t="s">
        <v>175</v>
      </c>
      <c r="F18" s="5">
        <f t="shared" si="0"/>
        <v>63611.519999999997</v>
      </c>
      <c r="G18" s="5">
        <v>0</v>
      </c>
      <c r="H18" s="5">
        <f t="shared" si="1"/>
        <v>15902.88</v>
      </c>
      <c r="I18" s="5">
        <v>221887.49099999992</v>
      </c>
      <c r="J18" s="5">
        <v>79514.399999999994</v>
      </c>
      <c r="L18" s="6"/>
    </row>
    <row r="19" spans="1:12" ht="15" thickBot="1" x14ac:dyDescent="0.35">
      <c r="A19" s="3" t="s">
        <v>45</v>
      </c>
      <c r="B19" s="4" t="s">
        <v>46</v>
      </c>
      <c r="C19" s="4">
        <v>20</v>
      </c>
      <c r="D19" s="4" t="s">
        <v>12</v>
      </c>
      <c r="E19" s="4" t="s">
        <v>175</v>
      </c>
      <c r="F19" s="5">
        <f t="shared" si="0"/>
        <v>87815.520000000033</v>
      </c>
      <c r="G19" s="5">
        <v>0</v>
      </c>
      <c r="H19" s="5">
        <f t="shared" si="1"/>
        <v>21953.880000000008</v>
      </c>
      <c r="I19" s="5">
        <v>307632.70900000026</v>
      </c>
      <c r="J19" s="5">
        <v>109769.40000000004</v>
      </c>
      <c r="L19" s="6"/>
    </row>
    <row r="20" spans="1:12" ht="15" thickBot="1" x14ac:dyDescent="0.35">
      <c r="A20" s="3" t="s">
        <v>47</v>
      </c>
      <c r="B20" s="4" t="s">
        <v>48</v>
      </c>
      <c r="C20" s="4">
        <v>20</v>
      </c>
      <c r="D20" s="4" t="s">
        <v>12</v>
      </c>
      <c r="E20" s="4" t="s">
        <v>175</v>
      </c>
      <c r="F20" s="5">
        <f t="shared" si="0"/>
        <v>42895.120000000024</v>
      </c>
      <c r="G20" s="5">
        <v>0</v>
      </c>
      <c r="H20" s="5">
        <f t="shared" si="1"/>
        <v>10723.780000000006</v>
      </c>
      <c r="I20" s="5">
        <v>151238.26999999996</v>
      </c>
      <c r="J20" s="5">
        <v>53618.900000000023</v>
      </c>
      <c r="L20" s="6"/>
    </row>
    <row r="21" spans="1:12" ht="15" thickBot="1" x14ac:dyDescent="0.35">
      <c r="A21" s="3" t="s">
        <v>49</v>
      </c>
      <c r="B21" s="4" t="s">
        <v>50</v>
      </c>
      <c r="C21" s="4">
        <v>20</v>
      </c>
      <c r="D21" s="4" t="s">
        <v>12</v>
      </c>
      <c r="E21" s="4" t="s">
        <v>175</v>
      </c>
      <c r="F21" s="5">
        <f t="shared" si="0"/>
        <v>41607.760000000009</v>
      </c>
      <c r="G21" s="5">
        <v>0</v>
      </c>
      <c r="H21" s="5">
        <f t="shared" si="1"/>
        <v>10401.940000000002</v>
      </c>
      <c r="I21" s="5">
        <v>143649.88700000002</v>
      </c>
      <c r="J21" s="5">
        <v>52009.700000000012</v>
      </c>
      <c r="L21" s="6"/>
    </row>
    <row r="22" spans="1:12" ht="15" thickBot="1" x14ac:dyDescent="0.35">
      <c r="A22" s="3" t="s">
        <v>51</v>
      </c>
      <c r="B22" s="4" t="s">
        <v>52</v>
      </c>
      <c r="C22" s="4">
        <v>20</v>
      </c>
      <c r="D22" s="4" t="s">
        <v>53</v>
      </c>
      <c r="E22" s="4" t="s">
        <v>175</v>
      </c>
      <c r="F22" s="5">
        <f t="shared" si="0"/>
        <v>96102.720000000016</v>
      </c>
      <c r="G22" s="5">
        <v>0</v>
      </c>
      <c r="H22" s="5">
        <f t="shared" si="1"/>
        <v>24025.680000000004</v>
      </c>
      <c r="I22" s="5">
        <v>330468.32300000003</v>
      </c>
      <c r="J22" s="5">
        <v>120128.40000000001</v>
      </c>
      <c r="L22" s="6"/>
    </row>
    <row r="23" spans="1:12" ht="15" thickBot="1" x14ac:dyDescent="0.35">
      <c r="A23" s="3" t="s">
        <v>54</v>
      </c>
      <c r="B23" s="4" t="s">
        <v>55</v>
      </c>
      <c r="C23" s="4">
        <v>20</v>
      </c>
      <c r="D23" s="4" t="s">
        <v>53</v>
      </c>
      <c r="E23" s="4" t="s">
        <v>175</v>
      </c>
      <c r="F23" s="5">
        <f t="shared" si="0"/>
        <v>63468.56</v>
      </c>
      <c r="G23" s="5">
        <v>0</v>
      </c>
      <c r="H23" s="5">
        <f t="shared" si="1"/>
        <v>15867.14</v>
      </c>
      <c r="I23" s="5">
        <v>221892.65899999999</v>
      </c>
      <c r="J23" s="5">
        <v>79335.7</v>
      </c>
      <c r="L23" s="6"/>
    </row>
    <row r="24" spans="1:12" ht="15" thickBot="1" x14ac:dyDescent="0.35">
      <c r="A24" s="3" t="s">
        <v>56</v>
      </c>
      <c r="B24" s="4" t="s">
        <v>57</v>
      </c>
      <c r="C24" s="4">
        <v>20</v>
      </c>
      <c r="D24" s="4" t="s">
        <v>53</v>
      </c>
      <c r="E24" s="4" t="s">
        <v>175</v>
      </c>
      <c r="F24" s="5">
        <f t="shared" si="0"/>
        <v>64917.520000000011</v>
      </c>
      <c r="G24" s="5">
        <v>0</v>
      </c>
      <c r="H24" s="5">
        <f t="shared" si="1"/>
        <v>16229.380000000003</v>
      </c>
      <c r="I24" s="5">
        <v>224997.34600000005</v>
      </c>
      <c r="J24" s="5">
        <v>81146.900000000009</v>
      </c>
      <c r="L24" s="6"/>
    </row>
    <row r="25" spans="1:12" ht="15" thickBot="1" x14ac:dyDescent="0.35">
      <c r="A25" s="3" t="s">
        <v>58</v>
      </c>
      <c r="B25" s="4" t="s">
        <v>59</v>
      </c>
      <c r="C25" s="4">
        <v>20</v>
      </c>
      <c r="D25" s="4" t="s">
        <v>53</v>
      </c>
      <c r="E25" s="4" t="s">
        <v>175</v>
      </c>
      <c r="F25" s="5">
        <f t="shared" si="0"/>
        <v>170557.76000000007</v>
      </c>
      <c r="G25" s="5">
        <v>0</v>
      </c>
      <c r="H25" s="5">
        <f t="shared" si="1"/>
        <v>42639.440000000017</v>
      </c>
      <c r="I25" s="5">
        <v>592531.04700000014</v>
      </c>
      <c r="J25" s="5">
        <v>213197.20000000007</v>
      </c>
      <c r="L25" s="6"/>
    </row>
    <row r="26" spans="1:12" ht="15" thickBot="1" x14ac:dyDescent="0.35">
      <c r="A26" s="3" t="s">
        <v>60</v>
      </c>
      <c r="B26" s="4" t="s">
        <v>61</v>
      </c>
      <c r="C26" s="4">
        <v>20</v>
      </c>
      <c r="D26" s="4" t="s">
        <v>53</v>
      </c>
      <c r="E26" s="4" t="s">
        <v>175</v>
      </c>
      <c r="F26" s="5">
        <f t="shared" si="0"/>
        <v>63869.279999999984</v>
      </c>
      <c r="G26" s="5">
        <v>0</v>
      </c>
      <c r="H26" s="5">
        <f t="shared" si="1"/>
        <v>15967.319999999996</v>
      </c>
      <c r="I26" s="5">
        <v>224229.31899999999</v>
      </c>
      <c r="J26" s="5">
        <v>79836.599999999977</v>
      </c>
      <c r="L26" s="6"/>
    </row>
    <row r="27" spans="1:12" ht="15" thickBot="1" x14ac:dyDescent="0.35">
      <c r="A27" s="3" t="s">
        <v>62</v>
      </c>
      <c r="B27" s="4" t="s">
        <v>63</v>
      </c>
      <c r="C27" s="4">
        <v>20</v>
      </c>
      <c r="D27" s="4" t="s">
        <v>53</v>
      </c>
      <c r="E27" s="4" t="s">
        <v>175</v>
      </c>
      <c r="F27" s="5">
        <f t="shared" si="0"/>
        <v>136358.47999999995</v>
      </c>
      <c r="G27" s="5">
        <v>0</v>
      </c>
      <c r="H27" s="5">
        <f t="shared" si="1"/>
        <v>34089.619999999988</v>
      </c>
      <c r="I27" s="5">
        <v>477868.74800000014</v>
      </c>
      <c r="J27" s="5">
        <v>170448.09999999992</v>
      </c>
      <c r="L27" s="6"/>
    </row>
    <row r="28" spans="1:12" ht="15" thickBot="1" x14ac:dyDescent="0.35">
      <c r="A28" s="3" t="s">
        <v>64</v>
      </c>
      <c r="B28" s="4" t="s">
        <v>65</v>
      </c>
      <c r="C28" s="4">
        <v>20</v>
      </c>
      <c r="D28" s="4" t="s">
        <v>53</v>
      </c>
      <c r="E28" s="4" t="s">
        <v>175</v>
      </c>
      <c r="F28" s="5">
        <f t="shared" si="0"/>
        <v>92695.84</v>
      </c>
      <c r="G28" s="5">
        <v>0</v>
      </c>
      <c r="H28" s="5">
        <f t="shared" si="1"/>
        <v>23173.96</v>
      </c>
      <c r="I28" s="5">
        <v>325520.02399999998</v>
      </c>
      <c r="J28" s="5">
        <v>115869.79999999999</v>
      </c>
      <c r="L28" s="6"/>
    </row>
    <row r="29" spans="1:12" ht="15" thickBot="1" x14ac:dyDescent="0.35">
      <c r="A29" s="3" t="s">
        <v>66</v>
      </c>
      <c r="B29" s="4" t="s">
        <v>67</v>
      </c>
      <c r="C29" s="4">
        <v>20</v>
      </c>
      <c r="D29" s="4" t="s">
        <v>53</v>
      </c>
      <c r="E29" s="4" t="s">
        <v>175</v>
      </c>
      <c r="F29" s="5">
        <f t="shared" si="0"/>
        <v>325425.51999999961</v>
      </c>
      <c r="G29" s="5">
        <v>0</v>
      </c>
      <c r="H29" s="5">
        <f t="shared" si="1"/>
        <v>81356.379999999903</v>
      </c>
      <c r="I29" s="5">
        <v>1118295.6139999998</v>
      </c>
      <c r="J29" s="5">
        <v>406781.8999999995</v>
      </c>
      <c r="L29" s="6"/>
    </row>
    <row r="30" spans="1:12" ht="15" thickBot="1" x14ac:dyDescent="0.35">
      <c r="A30" s="3" t="s">
        <v>68</v>
      </c>
      <c r="B30" s="4" t="s">
        <v>69</v>
      </c>
      <c r="C30" s="4">
        <v>20</v>
      </c>
      <c r="D30" s="4" t="s">
        <v>53</v>
      </c>
      <c r="E30" s="4" t="s">
        <v>175</v>
      </c>
      <c r="F30" s="5">
        <f t="shared" si="0"/>
        <v>89877.359999999928</v>
      </c>
      <c r="G30" s="5">
        <v>0</v>
      </c>
      <c r="H30" s="5">
        <f t="shared" si="1"/>
        <v>22469.339999999982</v>
      </c>
      <c r="I30" s="5">
        <v>311904.408</v>
      </c>
      <c r="J30" s="5">
        <v>112346.6999999999</v>
      </c>
      <c r="L30" s="6"/>
    </row>
    <row r="31" spans="1:12" ht="15" thickBot="1" x14ac:dyDescent="0.35">
      <c r="A31" s="3" t="s">
        <v>70</v>
      </c>
      <c r="B31" s="4" t="s">
        <v>71</v>
      </c>
      <c r="C31" s="4">
        <v>20</v>
      </c>
      <c r="D31" s="4" t="s">
        <v>53</v>
      </c>
      <c r="E31" s="4" t="s">
        <v>175</v>
      </c>
      <c r="F31" s="5">
        <f t="shared" si="0"/>
        <v>29832.639999999992</v>
      </c>
      <c r="G31" s="5">
        <v>0</v>
      </c>
      <c r="H31" s="5">
        <f t="shared" si="1"/>
        <v>7458.159999999998</v>
      </c>
      <c r="I31" s="5">
        <v>104909.13300000002</v>
      </c>
      <c r="J31" s="5">
        <v>37290.799999999988</v>
      </c>
      <c r="L31" s="6"/>
    </row>
    <row r="32" spans="1:12" ht="15" thickBot="1" x14ac:dyDescent="0.35">
      <c r="A32" s="3" t="s">
        <v>72</v>
      </c>
      <c r="B32" s="4" t="s">
        <v>73</v>
      </c>
      <c r="C32" s="4">
        <v>20</v>
      </c>
      <c r="D32" s="4" t="s">
        <v>53</v>
      </c>
      <c r="E32" s="4" t="s">
        <v>175</v>
      </c>
      <c r="F32" s="5">
        <f t="shared" si="0"/>
        <v>31968.399999999994</v>
      </c>
      <c r="G32" s="5">
        <v>0</v>
      </c>
      <c r="H32" s="5">
        <f t="shared" si="1"/>
        <v>7992.0999999999985</v>
      </c>
      <c r="I32" s="5">
        <v>113339.39600000002</v>
      </c>
      <c r="J32" s="5">
        <v>39960.499999999993</v>
      </c>
      <c r="L32" s="6"/>
    </row>
    <row r="33" spans="1:12" ht="15" thickBot="1" x14ac:dyDescent="0.35">
      <c r="A33" s="3" t="s">
        <v>74</v>
      </c>
      <c r="B33" s="4" t="s">
        <v>75</v>
      </c>
      <c r="C33" s="4">
        <v>20</v>
      </c>
      <c r="D33" s="4" t="s">
        <v>53</v>
      </c>
      <c r="E33" s="4" t="s">
        <v>175</v>
      </c>
      <c r="F33" s="5">
        <f t="shared" si="0"/>
        <v>39335.760000000002</v>
      </c>
      <c r="G33" s="5">
        <v>0</v>
      </c>
      <c r="H33" s="5">
        <f t="shared" si="1"/>
        <v>9833.94</v>
      </c>
      <c r="I33" s="5">
        <v>138710.76799999995</v>
      </c>
      <c r="J33" s="5">
        <v>49169.7</v>
      </c>
      <c r="L33" s="6"/>
    </row>
    <row r="34" spans="1:12" ht="15" thickBot="1" x14ac:dyDescent="0.35">
      <c r="A34" s="3" t="s">
        <v>76</v>
      </c>
      <c r="B34" s="4" t="s">
        <v>77</v>
      </c>
      <c r="C34" s="4">
        <v>20</v>
      </c>
      <c r="D34" s="4" t="s">
        <v>53</v>
      </c>
      <c r="E34" s="4" t="s">
        <v>175</v>
      </c>
      <c r="F34" s="5">
        <f t="shared" si="0"/>
        <v>24162.959999999995</v>
      </c>
      <c r="G34" s="5">
        <v>0</v>
      </c>
      <c r="H34" s="5">
        <f t="shared" si="1"/>
        <v>6040.7399999999989</v>
      </c>
      <c r="I34" s="5">
        <v>84952.555999999997</v>
      </c>
      <c r="J34" s="5">
        <v>30203.699999999993</v>
      </c>
      <c r="L34" s="6"/>
    </row>
    <row r="35" spans="1:12" ht="15" thickBot="1" x14ac:dyDescent="0.35">
      <c r="A35" s="3" t="s">
        <v>78</v>
      </c>
      <c r="B35" s="4" t="s">
        <v>79</v>
      </c>
      <c r="C35" s="4">
        <v>20</v>
      </c>
      <c r="D35" s="4" t="s">
        <v>53</v>
      </c>
      <c r="E35" s="4" t="s">
        <v>175</v>
      </c>
      <c r="F35" s="5">
        <f t="shared" si="0"/>
        <v>454493.43999999971</v>
      </c>
      <c r="G35" s="5">
        <v>0</v>
      </c>
      <c r="H35" s="5">
        <f t="shared" si="1"/>
        <v>113623.35999999993</v>
      </c>
      <c r="I35" s="5">
        <v>1562057.2939999991</v>
      </c>
      <c r="J35" s="5">
        <v>568116.79999999958</v>
      </c>
      <c r="L35" s="6"/>
    </row>
    <row r="36" spans="1:12" ht="15" thickBot="1" x14ac:dyDescent="0.35">
      <c r="A36" s="3" t="s">
        <v>80</v>
      </c>
      <c r="B36" s="4" t="s">
        <v>81</v>
      </c>
      <c r="C36" s="4">
        <v>20</v>
      </c>
      <c r="D36" s="4" t="s">
        <v>53</v>
      </c>
      <c r="E36" s="4" t="s">
        <v>175</v>
      </c>
      <c r="F36" s="5">
        <f t="shared" si="0"/>
        <v>35130.480000000003</v>
      </c>
      <c r="G36" s="5">
        <v>0</v>
      </c>
      <c r="H36" s="5">
        <f t="shared" si="1"/>
        <v>8782.6200000000008</v>
      </c>
      <c r="I36" s="5">
        <v>121333.93399999996</v>
      </c>
      <c r="J36" s="5">
        <v>43913.100000000006</v>
      </c>
      <c r="L36" s="6"/>
    </row>
    <row r="37" spans="1:12" ht="15" thickBot="1" x14ac:dyDescent="0.35">
      <c r="A37" s="3" t="s">
        <v>82</v>
      </c>
      <c r="B37" s="4" t="s">
        <v>83</v>
      </c>
      <c r="C37" s="4">
        <v>20</v>
      </c>
      <c r="D37" s="4" t="s">
        <v>53</v>
      </c>
      <c r="E37" s="4" t="s">
        <v>175</v>
      </c>
      <c r="F37" s="5">
        <f t="shared" si="0"/>
        <v>49866.959999999992</v>
      </c>
      <c r="G37" s="5">
        <v>0</v>
      </c>
      <c r="H37" s="5">
        <f t="shared" si="1"/>
        <v>12466.739999999998</v>
      </c>
      <c r="I37" s="5">
        <v>174126.77599999998</v>
      </c>
      <c r="J37" s="5">
        <v>62333.699999999983</v>
      </c>
      <c r="L37" s="6"/>
    </row>
    <row r="38" spans="1:12" ht="15" thickBot="1" x14ac:dyDescent="0.35">
      <c r="A38" s="3" t="s">
        <v>84</v>
      </c>
      <c r="B38" s="4" t="s">
        <v>85</v>
      </c>
      <c r="C38" s="4">
        <v>20</v>
      </c>
      <c r="D38" s="4" t="s">
        <v>53</v>
      </c>
      <c r="E38" s="4" t="s">
        <v>175</v>
      </c>
      <c r="F38" s="5">
        <f t="shared" si="0"/>
        <v>299163.35999999981</v>
      </c>
      <c r="G38" s="5">
        <v>0</v>
      </c>
      <c r="H38" s="5">
        <f t="shared" si="1"/>
        <v>74790.839999999953</v>
      </c>
      <c r="I38" s="5">
        <v>1028308.1029999987</v>
      </c>
      <c r="J38" s="5">
        <v>373954.19999999978</v>
      </c>
      <c r="L38" s="6"/>
    </row>
    <row r="39" spans="1:12" ht="15" thickBot="1" x14ac:dyDescent="0.35">
      <c r="A39" s="3" t="s">
        <v>86</v>
      </c>
      <c r="B39" s="4" t="s">
        <v>87</v>
      </c>
      <c r="C39" s="4">
        <v>20</v>
      </c>
      <c r="D39" s="4" t="s">
        <v>53</v>
      </c>
      <c r="E39" s="4" t="s">
        <v>175</v>
      </c>
      <c r="F39" s="5">
        <f>J39*0.8</f>
        <v>133422.55999999997</v>
      </c>
      <c r="G39" s="5">
        <f>J39*0.2</f>
        <v>33355.639999999992</v>
      </c>
      <c r="H39" s="5">
        <v>0</v>
      </c>
      <c r="I39" s="5">
        <v>458550.40800000035</v>
      </c>
      <c r="J39" s="5">
        <v>166778.19999999995</v>
      </c>
      <c r="L39" s="6"/>
    </row>
    <row r="40" spans="1:12" ht="15" thickBot="1" x14ac:dyDescent="0.35">
      <c r="A40" s="3" t="s">
        <v>88</v>
      </c>
      <c r="B40" s="4" t="s">
        <v>89</v>
      </c>
      <c r="C40" s="4">
        <v>10</v>
      </c>
      <c r="D40" s="4" t="s">
        <v>90</v>
      </c>
      <c r="E40" s="4" t="s">
        <v>175</v>
      </c>
      <c r="F40" s="5">
        <f>J40*0.9</f>
        <v>15924.510000000002</v>
      </c>
      <c r="G40" s="5">
        <v>0</v>
      </c>
      <c r="H40" s="5">
        <f>J40*0.1</f>
        <v>1769.3900000000003</v>
      </c>
      <c r="I40" s="5">
        <v>48627.828999999998</v>
      </c>
      <c r="J40" s="5">
        <v>17693.900000000001</v>
      </c>
      <c r="L40" s="6"/>
    </row>
    <row r="41" spans="1:12" ht="15" thickBot="1" x14ac:dyDescent="0.35">
      <c r="A41" s="3" t="s">
        <v>91</v>
      </c>
      <c r="B41" s="4" t="s">
        <v>92</v>
      </c>
      <c r="C41" s="4">
        <v>10</v>
      </c>
      <c r="D41" s="4" t="s">
        <v>90</v>
      </c>
      <c r="E41" s="4" t="s">
        <v>175</v>
      </c>
      <c r="F41" s="5">
        <f t="shared" ref="F41:F43" si="2">J41*0.9</f>
        <v>22130.460000000003</v>
      </c>
      <c r="G41" s="5">
        <v>0</v>
      </c>
      <c r="H41" s="5">
        <f t="shared" ref="H41:H43" si="3">J41*0.1</f>
        <v>2458.9400000000005</v>
      </c>
      <c r="I41" s="5">
        <v>67582.826000000001</v>
      </c>
      <c r="J41" s="5">
        <v>24589.4</v>
      </c>
      <c r="L41" s="6"/>
    </row>
    <row r="42" spans="1:12" ht="15" thickBot="1" x14ac:dyDescent="0.35">
      <c r="A42" s="3" t="s">
        <v>93</v>
      </c>
      <c r="B42" s="4" t="s">
        <v>94</v>
      </c>
      <c r="C42" s="4">
        <v>10</v>
      </c>
      <c r="D42" s="4" t="s">
        <v>90</v>
      </c>
      <c r="E42" s="4" t="s">
        <v>175</v>
      </c>
      <c r="F42" s="5">
        <f t="shared" si="2"/>
        <v>8268.9300000000021</v>
      </c>
      <c r="G42" s="5">
        <v>0</v>
      </c>
      <c r="H42" s="5">
        <f t="shared" si="3"/>
        <v>918.77000000000032</v>
      </c>
      <c r="I42" s="5">
        <v>25236.183999999997</v>
      </c>
      <c r="J42" s="5">
        <v>9187.7000000000025</v>
      </c>
      <c r="L42" s="6"/>
    </row>
    <row r="43" spans="1:12" ht="15" thickBot="1" x14ac:dyDescent="0.35">
      <c r="A43" s="3" t="s">
        <v>95</v>
      </c>
      <c r="B43" s="4" t="s">
        <v>96</v>
      </c>
      <c r="C43" s="4">
        <v>10</v>
      </c>
      <c r="D43" s="4" t="s">
        <v>90</v>
      </c>
      <c r="E43" s="4" t="s">
        <v>175</v>
      </c>
      <c r="F43" s="5">
        <f t="shared" si="2"/>
        <v>110628.44999999998</v>
      </c>
      <c r="G43" s="5">
        <v>0</v>
      </c>
      <c r="H43" s="5">
        <f t="shared" si="3"/>
        <v>12292.049999999997</v>
      </c>
      <c r="I43" s="5">
        <v>337831.43299999984</v>
      </c>
      <c r="J43" s="5">
        <v>122920.49999999997</v>
      </c>
      <c r="L43" s="6"/>
    </row>
    <row r="44" spans="1:12" ht="15" thickBot="1" x14ac:dyDescent="0.35">
      <c r="A44" s="3" t="s">
        <v>97</v>
      </c>
      <c r="B44" s="4" t="s">
        <v>98</v>
      </c>
      <c r="C44" s="4">
        <v>20</v>
      </c>
      <c r="D44" s="4" t="s">
        <v>90</v>
      </c>
      <c r="E44" s="4" t="s">
        <v>175</v>
      </c>
      <c r="F44" s="5">
        <f>J44*0.8</f>
        <v>340956.95999999932</v>
      </c>
      <c r="G44" s="5">
        <v>0</v>
      </c>
      <c r="H44" s="5">
        <f>J44*0.2</f>
        <v>85239.239999999831</v>
      </c>
      <c r="I44" s="5">
        <v>1219368.95</v>
      </c>
      <c r="J44" s="5">
        <v>426196.19999999914</v>
      </c>
      <c r="L44" s="6"/>
    </row>
    <row r="45" spans="1:12" ht="15" thickBot="1" x14ac:dyDescent="0.35">
      <c r="A45" s="3" t="s">
        <v>99</v>
      </c>
      <c r="B45" s="4" t="s">
        <v>100</v>
      </c>
      <c r="C45" s="4">
        <v>10</v>
      </c>
      <c r="D45" s="4" t="s">
        <v>90</v>
      </c>
      <c r="E45" s="4" t="s">
        <v>175</v>
      </c>
      <c r="F45" s="5">
        <f t="shared" ref="F45:F77" si="4">J45*0.9</f>
        <v>14413.05</v>
      </c>
      <c r="G45" s="5">
        <v>0</v>
      </c>
      <c r="H45" s="5">
        <f t="shared" ref="H45:H77" si="5">J45*0.1</f>
        <v>1601.4499999999998</v>
      </c>
      <c r="I45" s="5">
        <v>44032.043000000005</v>
      </c>
      <c r="J45" s="5">
        <v>16014.499999999998</v>
      </c>
      <c r="L45" s="6"/>
    </row>
    <row r="46" spans="1:12" ht="15" thickBot="1" x14ac:dyDescent="0.35">
      <c r="A46" s="3" t="s">
        <v>101</v>
      </c>
      <c r="B46" s="4" t="s">
        <v>102</v>
      </c>
      <c r="C46" s="4">
        <v>10</v>
      </c>
      <c r="D46" s="4" t="s">
        <v>90</v>
      </c>
      <c r="E46" s="4" t="s">
        <v>175</v>
      </c>
      <c r="F46" s="5">
        <f t="shared" si="4"/>
        <v>8168.6699999999992</v>
      </c>
      <c r="G46" s="5">
        <v>0</v>
      </c>
      <c r="H46" s="5">
        <f t="shared" si="5"/>
        <v>907.63</v>
      </c>
      <c r="I46" s="5">
        <v>24954.984</v>
      </c>
      <c r="J46" s="5">
        <v>9076.2999999999993</v>
      </c>
      <c r="L46" s="6"/>
    </row>
    <row r="47" spans="1:12" ht="15" thickBot="1" x14ac:dyDescent="0.35">
      <c r="A47" s="3" t="s">
        <v>103</v>
      </c>
      <c r="B47" s="4" t="s">
        <v>104</v>
      </c>
      <c r="C47" s="4">
        <v>10</v>
      </c>
      <c r="D47" s="4" t="s">
        <v>90</v>
      </c>
      <c r="E47" s="4" t="s">
        <v>175</v>
      </c>
      <c r="F47" s="5">
        <f t="shared" si="4"/>
        <v>4074.1200000000003</v>
      </c>
      <c r="G47" s="5">
        <v>0</v>
      </c>
      <c r="H47" s="5">
        <f t="shared" si="5"/>
        <v>452.68000000000006</v>
      </c>
      <c r="I47" s="5">
        <v>12440.01</v>
      </c>
      <c r="J47" s="5">
        <v>4526.8</v>
      </c>
      <c r="L47" s="6"/>
    </row>
    <row r="48" spans="1:12" ht="15" thickBot="1" x14ac:dyDescent="0.35">
      <c r="A48" s="3" t="s">
        <v>105</v>
      </c>
      <c r="B48" s="4" t="s">
        <v>106</v>
      </c>
      <c r="C48" s="4">
        <v>10</v>
      </c>
      <c r="D48" s="4" t="s">
        <v>90</v>
      </c>
      <c r="E48" s="4" t="s">
        <v>175</v>
      </c>
      <c r="F48" s="5">
        <f t="shared" si="4"/>
        <v>20005.55999999999</v>
      </c>
      <c r="G48" s="5">
        <v>0</v>
      </c>
      <c r="H48" s="5">
        <f t="shared" si="5"/>
        <v>2222.8399999999992</v>
      </c>
      <c r="I48" s="5">
        <v>61077.162000000011</v>
      </c>
      <c r="J48" s="5">
        <v>22228.399999999991</v>
      </c>
      <c r="L48" s="6"/>
    </row>
    <row r="49" spans="1:12" ht="15" thickBot="1" x14ac:dyDescent="0.35">
      <c r="A49" s="3" t="s">
        <v>107</v>
      </c>
      <c r="B49" s="4" t="s">
        <v>108</v>
      </c>
      <c r="C49" s="4">
        <v>10</v>
      </c>
      <c r="D49" s="4" t="s">
        <v>90</v>
      </c>
      <c r="E49" s="4" t="s">
        <v>175</v>
      </c>
      <c r="F49" s="5">
        <f t="shared" si="4"/>
        <v>34532.1</v>
      </c>
      <c r="G49" s="5">
        <v>0</v>
      </c>
      <c r="H49" s="5">
        <f t="shared" si="5"/>
        <v>3836.9</v>
      </c>
      <c r="I49" s="5">
        <v>105625.03299999997</v>
      </c>
      <c r="J49" s="5">
        <v>38369</v>
      </c>
      <c r="L49" s="6"/>
    </row>
    <row r="50" spans="1:12" ht="15" thickBot="1" x14ac:dyDescent="0.35">
      <c r="A50" s="3" t="s">
        <v>109</v>
      </c>
      <c r="B50" s="4" t="s">
        <v>110</v>
      </c>
      <c r="C50" s="4">
        <v>10</v>
      </c>
      <c r="D50" s="4" t="s">
        <v>90</v>
      </c>
      <c r="E50" s="4" t="s">
        <v>175</v>
      </c>
      <c r="F50" s="5">
        <f t="shared" si="4"/>
        <v>10969.199999999999</v>
      </c>
      <c r="G50" s="5">
        <v>0</v>
      </c>
      <c r="H50" s="5">
        <f t="shared" si="5"/>
        <v>1218.8</v>
      </c>
      <c r="I50" s="5">
        <v>33491.013000000006</v>
      </c>
      <c r="J50" s="5">
        <v>12187.999999999998</v>
      </c>
      <c r="L50" s="6"/>
    </row>
    <row r="51" spans="1:12" ht="15" thickBot="1" x14ac:dyDescent="0.35">
      <c r="A51" s="3" t="s">
        <v>111</v>
      </c>
      <c r="B51" s="4" t="s">
        <v>112</v>
      </c>
      <c r="C51" s="4">
        <v>10</v>
      </c>
      <c r="D51" s="4" t="s">
        <v>90</v>
      </c>
      <c r="E51" s="4" t="s">
        <v>175</v>
      </c>
      <c r="F51" s="5">
        <f t="shared" si="4"/>
        <v>14931.000000000004</v>
      </c>
      <c r="G51" s="5">
        <v>0</v>
      </c>
      <c r="H51" s="5">
        <f t="shared" si="5"/>
        <v>1659.0000000000005</v>
      </c>
      <c r="I51" s="5">
        <v>45569.601999999984</v>
      </c>
      <c r="J51" s="5">
        <v>16590.000000000004</v>
      </c>
      <c r="L51" s="6"/>
    </row>
    <row r="52" spans="1:12" ht="15" thickBot="1" x14ac:dyDescent="0.35">
      <c r="A52" s="3" t="s">
        <v>113</v>
      </c>
      <c r="B52" s="4" t="s">
        <v>114</v>
      </c>
      <c r="C52" s="4">
        <v>10</v>
      </c>
      <c r="D52" s="4" t="s">
        <v>90</v>
      </c>
      <c r="E52" s="4" t="s">
        <v>175</v>
      </c>
      <c r="F52" s="5">
        <f t="shared" si="4"/>
        <v>4793.4900000000007</v>
      </c>
      <c r="G52" s="5">
        <v>0</v>
      </c>
      <c r="H52" s="5">
        <f t="shared" si="5"/>
        <v>532.61</v>
      </c>
      <c r="I52" s="5">
        <v>14638.93</v>
      </c>
      <c r="J52" s="5">
        <v>5326.1</v>
      </c>
      <c r="L52" s="6"/>
    </row>
    <row r="53" spans="1:12" ht="15" thickBot="1" x14ac:dyDescent="0.35">
      <c r="A53" s="3" t="s">
        <v>115</v>
      </c>
      <c r="B53" s="4" t="s">
        <v>116</v>
      </c>
      <c r="C53" s="4">
        <v>10</v>
      </c>
      <c r="D53" s="4" t="s">
        <v>90</v>
      </c>
      <c r="E53" s="4" t="s">
        <v>175</v>
      </c>
      <c r="F53" s="5">
        <f t="shared" si="4"/>
        <v>24231.059999999994</v>
      </c>
      <c r="G53" s="5">
        <v>0</v>
      </c>
      <c r="H53" s="5">
        <f t="shared" si="5"/>
        <v>2692.3399999999997</v>
      </c>
      <c r="I53" s="5">
        <v>74059.832999999999</v>
      </c>
      <c r="J53" s="5">
        <v>26923.399999999994</v>
      </c>
      <c r="L53" s="6"/>
    </row>
    <row r="54" spans="1:12" ht="15" thickBot="1" x14ac:dyDescent="0.35">
      <c r="A54" s="3" t="s">
        <v>117</v>
      </c>
      <c r="B54" s="4" t="s">
        <v>118</v>
      </c>
      <c r="C54" s="4">
        <v>10</v>
      </c>
      <c r="D54" s="4" t="s">
        <v>90</v>
      </c>
      <c r="E54" s="4" t="s">
        <v>175</v>
      </c>
      <c r="F54" s="5">
        <f t="shared" si="4"/>
        <v>21249.27</v>
      </c>
      <c r="G54" s="5">
        <v>0</v>
      </c>
      <c r="H54" s="5">
        <f t="shared" si="5"/>
        <v>2361.0300000000002</v>
      </c>
      <c r="I54" s="5">
        <v>64886.35</v>
      </c>
      <c r="J54" s="5">
        <v>23610.3</v>
      </c>
      <c r="L54" s="6"/>
    </row>
    <row r="55" spans="1:12" ht="15" thickBot="1" x14ac:dyDescent="0.35">
      <c r="A55" s="3" t="s">
        <v>119</v>
      </c>
      <c r="B55" s="4" t="s">
        <v>120</v>
      </c>
      <c r="C55" s="4">
        <v>10</v>
      </c>
      <c r="D55" s="4" t="s">
        <v>90</v>
      </c>
      <c r="E55" s="4" t="s">
        <v>175</v>
      </c>
      <c r="F55" s="5">
        <f t="shared" si="4"/>
        <v>22249.89</v>
      </c>
      <c r="G55" s="5">
        <v>0</v>
      </c>
      <c r="H55" s="5">
        <f t="shared" si="5"/>
        <v>2472.21</v>
      </c>
      <c r="I55" s="5">
        <v>67955.381000000008</v>
      </c>
      <c r="J55" s="5">
        <v>24722.1</v>
      </c>
      <c r="L55" s="6"/>
    </row>
    <row r="56" spans="1:12" ht="15" thickBot="1" x14ac:dyDescent="0.35">
      <c r="A56" s="3" t="s">
        <v>121</v>
      </c>
      <c r="B56" s="4" t="s">
        <v>122</v>
      </c>
      <c r="C56" s="4">
        <v>10</v>
      </c>
      <c r="D56" s="4" t="s">
        <v>90</v>
      </c>
      <c r="E56" s="4" t="s">
        <v>175</v>
      </c>
      <c r="F56" s="5">
        <f t="shared" si="4"/>
        <v>5774.1299999999992</v>
      </c>
      <c r="G56" s="5">
        <v>0</v>
      </c>
      <c r="H56" s="5">
        <f t="shared" si="5"/>
        <v>641.56999999999994</v>
      </c>
      <c r="I56" s="5">
        <v>17628.335999999999</v>
      </c>
      <c r="J56" s="5">
        <v>6415.6999999999989</v>
      </c>
      <c r="L56" s="6"/>
    </row>
    <row r="57" spans="1:12" ht="15" thickBot="1" x14ac:dyDescent="0.35">
      <c r="A57" s="3" t="s">
        <v>123</v>
      </c>
      <c r="B57" s="4" t="s">
        <v>124</v>
      </c>
      <c r="C57" s="4">
        <v>10</v>
      </c>
      <c r="D57" s="4" t="s">
        <v>90</v>
      </c>
      <c r="E57" s="4" t="s">
        <v>175</v>
      </c>
      <c r="F57" s="5">
        <f t="shared" si="4"/>
        <v>44843.94</v>
      </c>
      <c r="G57" s="5">
        <v>0</v>
      </c>
      <c r="H57" s="5">
        <f t="shared" si="5"/>
        <v>4982.66</v>
      </c>
      <c r="I57" s="5">
        <v>137289.40100000001</v>
      </c>
      <c r="J57" s="5">
        <v>49826.6</v>
      </c>
      <c r="L57" s="6"/>
    </row>
    <row r="58" spans="1:12" ht="15" thickBot="1" x14ac:dyDescent="0.35">
      <c r="A58" s="3" t="s">
        <v>125</v>
      </c>
      <c r="B58" s="4" t="s">
        <v>126</v>
      </c>
      <c r="C58" s="4">
        <v>10</v>
      </c>
      <c r="D58" s="4" t="s">
        <v>90</v>
      </c>
      <c r="E58" s="4" t="s">
        <v>175</v>
      </c>
      <c r="F58" s="5">
        <f t="shared" si="4"/>
        <v>29983.320000000003</v>
      </c>
      <c r="G58" s="5">
        <v>0</v>
      </c>
      <c r="H58" s="5">
        <f t="shared" si="5"/>
        <v>3331.4800000000005</v>
      </c>
      <c r="I58" s="5">
        <v>91557.352999999974</v>
      </c>
      <c r="J58" s="5">
        <v>33314.800000000003</v>
      </c>
      <c r="L58" s="6"/>
    </row>
    <row r="59" spans="1:12" ht="15" thickBot="1" x14ac:dyDescent="0.35">
      <c r="A59" s="3" t="s">
        <v>127</v>
      </c>
      <c r="B59" s="4" t="s">
        <v>128</v>
      </c>
      <c r="C59" s="4">
        <v>10</v>
      </c>
      <c r="D59" s="4" t="s">
        <v>90</v>
      </c>
      <c r="E59" s="4" t="s">
        <v>175</v>
      </c>
      <c r="F59" s="5">
        <f t="shared" si="4"/>
        <v>9208.44</v>
      </c>
      <c r="G59" s="5">
        <v>0</v>
      </c>
      <c r="H59" s="5">
        <f t="shared" si="5"/>
        <v>1023.1600000000001</v>
      </c>
      <c r="I59" s="5">
        <v>28140.43</v>
      </c>
      <c r="J59" s="5">
        <v>10231.6</v>
      </c>
      <c r="L59" s="6"/>
    </row>
    <row r="60" spans="1:12" ht="15" thickBot="1" x14ac:dyDescent="0.35">
      <c r="A60" s="3" t="s">
        <v>129</v>
      </c>
      <c r="B60" s="4" t="s">
        <v>130</v>
      </c>
      <c r="C60" s="4">
        <v>10</v>
      </c>
      <c r="D60" s="4" t="s">
        <v>90</v>
      </c>
      <c r="E60" s="4" t="s">
        <v>175</v>
      </c>
      <c r="F60" s="5">
        <f t="shared" si="4"/>
        <v>4246.2</v>
      </c>
      <c r="G60" s="5">
        <v>0</v>
      </c>
      <c r="H60" s="5">
        <f t="shared" si="5"/>
        <v>471.8</v>
      </c>
      <c r="I60" s="5">
        <v>12965.969000000001</v>
      </c>
      <c r="J60" s="5">
        <v>4718</v>
      </c>
      <c r="L60" s="6"/>
    </row>
    <row r="61" spans="1:12" ht="15" thickBot="1" x14ac:dyDescent="0.35">
      <c r="A61" s="3" t="s">
        <v>131</v>
      </c>
      <c r="B61" s="4" t="s">
        <v>132</v>
      </c>
      <c r="C61" s="4">
        <v>10</v>
      </c>
      <c r="D61" s="4" t="s">
        <v>90</v>
      </c>
      <c r="E61" s="4" t="s">
        <v>175</v>
      </c>
      <c r="F61" s="5">
        <f t="shared" si="4"/>
        <v>8868.869999999999</v>
      </c>
      <c r="G61" s="5">
        <v>0</v>
      </c>
      <c r="H61" s="5">
        <f t="shared" si="5"/>
        <v>985.43</v>
      </c>
      <c r="I61" s="5">
        <v>27079.429</v>
      </c>
      <c r="J61" s="5">
        <v>9854.2999999999993</v>
      </c>
      <c r="L61" s="6"/>
    </row>
    <row r="62" spans="1:12" ht="15" thickBot="1" x14ac:dyDescent="0.35">
      <c r="A62" s="3" t="s">
        <v>133</v>
      </c>
      <c r="B62" s="4" t="s">
        <v>134</v>
      </c>
      <c r="C62" s="4">
        <v>10</v>
      </c>
      <c r="D62" s="4" t="s">
        <v>90</v>
      </c>
      <c r="E62" s="4" t="s">
        <v>175</v>
      </c>
      <c r="F62" s="5">
        <f t="shared" si="4"/>
        <v>4846.8599999999997</v>
      </c>
      <c r="G62" s="5">
        <v>0</v>
      </c>
      <c r="H62" s="5">
        <f t="shared" si="5"/>
        <v>538.54</v>
      </c>
      <c r="I62" s="5">
        <v>14798.22</v>
      </c>
      <c r="J62" s="5">
        <v>5385.4</v>
      </c>
      <c r="L62" s="6"/>
    </row>
    <row r="63" spans="1:12" ht="15" thickBot="1" x14ac:dyDescent="0.35">
      <c r="A63" s="3" t="s">
        <v>135</v>
      </c>
      <c r="B63" s="4" t="s">
        <v>136</v>
      </c>
      <c r="C63" s="4">
        <v>10</v>
      </c>
      <c r="D63" s="4" t="s">
        <v>90</v>
      </c>
      <c r="E63" s="4" t="s">
        <v>175</v>
      </c>
      <c r="F63" s="5">
        <f t="shared" si="4"/>
        <v>13591.529999999999</v>
      </c>
      <c r="G63" s="5">
        <v>0</v>
      </c>
      <c r="H63" s="5">
        <f t="shared" si="5"/>
        <v>1510.17</v>
      </c>
      <c r="I63" s="5">
        <v>41502.575000000004</v>
      </c>
      <c r="J63" s="5">
        <v>15101.699999999999</v>
      </c>
      <c r="L63" s="6"/>
    </row>
    <row r="64" spans="1:12" ht="15" thickBot="1" x14ac:dyDescent="0.35">
      <c r="A64" s="3" t="s">
        <v>137</v>
      </c>
      <c r="B64" s="4" t="s">
        <v>138</v>
      </c>
      <c r="C64" s="4">
        <v>10</v>
      </c>
      <c r="D64" s="4" t="s">
        <v>139</v>
      </c>
      <c r="E64" s="4" t="s">
        <v>175</v>
      </c>
      <c r="F64" s="5">
        <f t="shared" si="4"/>
        <v>15367.230000000005</v>
      </c>
      <c r="G64" s="5">
        <v>0</v>
      </c>
      <c r="H64" s="5">
        <f t="shared" si="5"/>
        <v>1707.4700000000005</v>
      </c>
      <c r="I64" s="5">
        <v>46929.483000000007</v>
      </c>
      <c r="J64" s="5">
        <v>17074.700000000004</v>
      </c>
      <c r="L64" s="6"/>
    </row>
    <row r="65" spans="1:12" ht="15" thickBot="1" x14ac:dyDescent="0.35">
      <c r="A65" s="3" t="s">
        <v>140</v>
      </c>
      <c r="B65" s="4" t="s">
        <v>141</v>
      </c>
      <c r="C65" s="4">
        <v>10</v>
      </c>
      <c r="D65" s="4" t="s">
        <v>139</v>
      </c>
      <c r="E65" s="4" t="s">
        <v>175</v>
      </c>
      <c r="F65" s="5">
        <f t="shared" si="4"/>
        <v>16215.030000000004</v>
      </c>
      <c r="G65" s="5">
        <v>0</v>
      </c>
      <c r="H65" s="5">
        <f t="shared" si="5"/>
        <v>1801.6700000000005</v>
      </c>
      <c r="I65" s="5">
        <v>49503.009000000005</v>
      </c>
      <c r="J65" s="5">
        <v>18016.700000000004</v>
      </c>
      <c r="L65" s="6"/>
    </row>
    <row r="66" spans="1:12" ht="15" thickBot="1" x14ac:dyDescent="0.35">
      <c r="A66" s="3" t="s">
        <v>142</v>
      </c>
      <c r="B66" s="4" t="s">
        <v>143</v>
      </c>
      <c r="C66" s="4">
        <v>10</v>
      </c>
      <c r="D66" s="4" t="s">
        <v>139</v>
      </c>
      <c r="E66" s="4" t="s">
        <v>175</v>
      </c>
      <c r="F66" s="5">
        <f t="shared" si="4"/>
        <v>33991.109999999993</v>
      </c>
      <c r="G66" s="5">
        <v>0</v>
      </c>
      <c r="H66" s="5">
        <f t="shared" si="5"/>
        <v>3776.7899999999995</v>
      </c>
      <c r="I66" s="5">
        <v>103724.35500000003</v>
      </c>
      <c r="J66" s="5">
        <v>37767.899999999994</v>
      </c>
      <c r="L66" s="6"/>
    </row>
    <row r="67" spans="1:12" ht="15" thickBot="1" x14ac:dyDescent="0.35">
      <c r="A67" s="3" t="s">
        <v>144</v>
      </c>
      <c r="B67" s="4" t="s">
        <v>145</v>
      </c>
      <c r="C67" s="4">
        <v>10</v>
      </c>
      <c r="D67" s="4" t="s">
        <v>139</v>
      </c>
      <c r="E67" s="4" t="s">
        <v>175</v>
      </c>
      <c r="F67" s="5">
        <f t="shared" si="4"/>
        <v>22986.809999999994</v>
      </c>
      <c r="G67" s="5">
        <v>0</v>
      </c>
      <c r="H67" s="5">
        <f t="shared" si="5"/>
        <v>2554.0899999999997</v>
      </c>
      <c r="I67" s="5">
        <v>70185.216</v>
      </c>
      <c r="J67" s="5">
        <v>25540.899999999994</v>
      </c>
      <c r="L67" s="6"/>
    </row>
    <row r="68" spans="1:12" ht="15" thickBot="1" x14ac:dyDescent="0.35">
      <c r="A68" s="3" t="s">
        <v>146</v>
      </c>
      <c r="B68" s="4" t="s">
        <v>147</v>
      </c>
      <c r="C68" s="4">
        <v>10</v>
      </c>
      <c r="D68" s="4" t="s">
        <v>139</v>
      </c>
      <c r="E68" s="4" t="s">
        <v>175</v>
      </c>
      <c r="F68" s="5">
        <f t="shared" si="4"/>
        <v>11288.970000000001</v>
      </c>
      <c r="G68" s="5">
        <v>0</v>
      </c>
      <c r="H68" s="5">
        <f t="shared" si="5"/>
        <v>1254.3300000000002</v>
      </c>
      <c r="I68" s="5">
        <v>34473.349999999991</v>
      </c>
      <c r="J68" s="5">
        <v>12543.300000000001</v>
      </c>
      <c r="L68" s="6"/>
    </row>
    <row r="69" spans="1:12" ht="15" thickBot="1" x14ac:dyDescent="0.35">
      <c r="A69" s="3" t="s">
        <v>148</v>
      </c>
      <c r="B69" s="4" t="s">
        <v>149</v>
      </c>
      <c r="C69" s="4">
        <v>10</v>
      </c>
      <c r="D69" s="4" t="s">
        <v>139</v>
      </c>
      <c r="E69" s="4" t="s">
        <v>175</v>
      </c>
      <c r="F69" s="5">
        <f t="shared" si="4"/>
        <v>7875.9000000000005</v>
      </c>
      <c r="G69" s="5">
        <v>0</v>
      </c>
      <c r="H69" s="5">
        <f t="shared" si="5"/>
        <v>875.1</v>
      </c>
      <c r="I69" s="5">
        <v>24054.369999999995</v>
      </c>
      <c r="J69" s="5">
        <v>8751</v>
      </c>
      <c r="L69" s="6"/>
    </row>
    <row r="70" spans="1:12" ht="15" thickBot="1" x14ac:dyDescent="0.35">
      <c r="A70" s="3" t="s">
        <v>150</v>
      </c>
      <c r="B70" s="4" t="s">
        <v>151</v>
      </c>
      <c r="C70" s="4">
        <v>10</v>
      </c>
      <c r="D70" s="4" t="s">
        <v>139</v>
      </c>
      <c r="E70" s="4" t="s">
        <v>175</v>
      </c>
      <c r="F70" s="5">
        <f t="shared" si="4"/>
        <v>12022.38</v>
      </c>
      <c r="G70" s="5">
        <v>0</v>
      </c>
      <c r="H70" s="5">
        <f t="shared" si="5"/>
        <v>1335.82</v>
      </c>
      <c r="I70" s="5">
        <v>36718.276999999995</v>
      </c>
      <c r="J70" s="5">
        <v>13358.199999999999</v>
      </c>
      <c r="L70" s="6"/>
    </row>
    <row r="71" spans="1:12" ht="15" thickBot="1" x14ac:dyDescent="0.35">
      <c r="A71" s="3" t="s">
        <v>152</v>
      </c>
      <c r="B71" s="4" t="s">
        <v>153</v>
      </c>
      <c r="C71" s="4">
        <v>10</v>
      </c>
      <c r="D71" s="4" t="s">
        <v>139</v>
      </c>
      <c r="E71" s="4" t="s">
        <v>175</v>
      </c>
      <c r="F71" s="5">
        <f t="shared" si="4"/>
        <v>16230.600000000004</v>
      </c>
      <c r="G71" s="5">
        <v>0</v>
      </c>
      <c r="H71" s="5">
        <f t="shared" si="5"/>
        <v>1803.4000000000005</v>
      </c>
      <c r="I71" s="5">
        <v>49566.954999999994</v>
      </c>
      <c r="J71" s="5">
        <v>18034.000000000004</v>
      </c>
      <c r="L71" s="6"/>
    </row>
    <row r="72" spans="1:12" ht="15" thickBot="1" x14ac:dyDescent="0.35">
      <c r="A72" s="3" t="s">
        <v>154</v>
      </c>
      <c r="B72" s="4" t="s">
        <v>155</v>
      </c>
      <c r="C72" s="4">
        <v>10</v>
      </c>
      <c r="D72" s="4" t="s">
        <v>139</v>
      </c>
      <c r="E72" s="4" t="s">
        <v>175</v>
      </c>
      <c r="F72" s="5">
        <f t="shared" si="4"/>
        <v>13797.450000000004</v>
      </c>
      <c r="G72" s="5">
        <v>0</v>
      </c>
      <c r="H72" s="5">
        <f t="shared" si="5"/>
        <v>1533.0500000000004</v>
      </c>
      <c r="I72" s="5">
        <v>42149.279000000002</v>
      </c>
      <c r="J72" s="5">
        <v>15330.500000000004</v>
      </c>
      <c r="L72" s="6"/>
    </row>
    <row r="73" spans="1:12" ht="15" thickBot="1" x14ac:dyDescent="0.35">
      <c r="A73" s="3" t="s">
        <v>156</v>
      </c>
      <c r="B73" s="4" t="s">
        <v>157</v>
      </c>
      <c r="C73" s="4">
        <v>10</v>
      </c>
      <c r="D73" s="4" t="s">
        <v>139</v>
      </c>
      <c r="E73" s="4" t="s">
        <v>175</v>
      </c>
      <c r="F73" s="5">
        <f t="shared" si="4"/>
        <v>9131.49</v>
      </c>
      <c r="G73" s="5">
        <v>0</v>
      </c>
      <c r="H73" s="5">
        <f t="shared" si="5"/>
        <v>1014.6100000000001</v>
      </c>
      <c r="I73" s="5">
        <v>27871.1</v>
      </c>
      <c r="J73" s="5">
        <v>10146.1</v>
      </c>
      <c r="L73" s="6"/>
    </row>
    <row r="74" spans="1:12" ht="15" thickBot="1" x14ac:dyDescent="0.35">
      <c r="A74" s="3" t="s">
        <v>158</v>
      </c>
      <c r="B74" s="4" t="s">
        <v>159</v>
      </c>
      <c r="C74" s="4">
        <v>10</v>
      </c>
      <c r="D74" s="4" t="s">
        <v>139</v>
      </c>
      <c r="E74" s="4" t="s">
        <v>175</v>
      </c>
      <c r="F74" s="5">
        <f t="shared" si="4"/>
        <v>5631.7499999999982</v>
      </c>
      <c r="G74" s="5">
        <v>0</v>
      </c>
      <c r="H74" s="5">
        <f t="shared" si="5"/>
        <v>625.74999999999989</v>
      </c>
      <c r="I74" s="5">
        <v>17191.938999999998</v>
      </c>
      <c r="J74" s="5">
        <v>6257.4999999999982</v>
      </c>
      <c r="L74" s="6"/>
    </row>
    <row r="75" spans="1:12" ht="15" thickBot="1" x14ac:dyDescent="0.35">
      <c r="A75" s="3" t="s">
        <v>160</v>
      </c>
      <c r="B75" s="4" t="s">
        <v>161</v>
      </c>
      <c r="C75" s="4">
        <v>10</v>
      </c>
      <c r="D75" s="4" t="s">
        <v>139</v>
      </c>
      <c r="E75" s="4" t="s">
        <v>175</v>
      </c>
      <c r="F75" s="5">
        <f t="shared" si="4"/>
        <v>12048.84</v>
      </c>
      <c r="G75" s="5">
        <v>0</v>
      </c>
      <c r="H75" s="5">
        <f t="shared" si="5"/>
        <v>1338.7600000000002</v>
      </c>
      <c r="I75" s="5">
        <v>36792.869000000006</v>
      </c>
      <c r="J75" s="5">
        <v>13387.6</v>
      </c>
      <c r="L75" s="6"/>
    </row>
    <row r="76" spans="1:12" ht="15" thickBot="1" x14ac:dyDescent="0.35">
      <c r="A76" s="3" t="s">
        <v>162</v>
      </c>
      <c r="B76" s="4" t="s">
        <v>163</v>
      </c>
      <c r="C76" s="4">
        <v>10</v>
      </c>
      <c r="D76" s="4" t="s">
        <v>139</v>
      </c>
      <c r="E76" s="4" t="s">
        <v>175</v>
      </c>
      <c r="F76" s="5">
        <f t="shared" si="4"/>
        <v>4840.6500000000005</v>
      </c>
      <c r="G76" s="5">
        <v>0</v>
      </c>
      <c r="H76" s="5">
        <f t="shared" si="5"/>
        <v>537.85</v>
      </c>
      <c r="I76" s="5">
        <v>14778.860999999999</v>
      </c>
      <c r="J76" s="5">
        <v>5378.5</v>
      </c>
      <c r="L76" s="6"/>
    </row>
    <row r="77" spans="1:12" ht="15" thickBot="1" x14ac:dyDescent="0.35">
      <c r="A77" s="3" t="s">
        <v>164</v>
      </c>
      <c r="B77" s="4" t="s">
        <v>165</v>
      </c>
      <c r="C77" s="4">
        <v>10</v>
      </c>
      <c r="D77" s="4" t="s">
        <v>139</v>
      </c>
      <c r="E77" s="4" t="s">
        <v>175</v>
      </c>
      <c r="F77" s="5">
        <f t="shared" si="4"/>
        <v>110130.30000000006</v>
      </c>
      <c r="G77" s="5">
        <v>0</v>
      </c>
      <c r="H77" s="5">
        <f t="shared" si="5"/>
        <v>12236.700000000006</v>
      </c>
      <c r="I77" s="5">
        <v>336704.82399999973</v>
      </c>
      <c r="J77" s="5">
        <v>122367.00000000006</v>
      </c>
      <c r="L77" s="6"/>
    </row>
    <row r="78" spans="1:12" ht="15" thickBot="1" x14ac:dyDescent="0.35">
      <c r="A78" s="3" t="s">
        <v>166</v>
      </c>
      <c r="B78" s="4" t="s">
        <v>167</v>
      </c>
      <c r="C78" s="4">
        <v>20</v>
      </c>
      <c r="D78" s="4" t="s">
        <v>139</v>
      </c>
      <c r="E78" s="4" t="s">
        <v>175</v>
      </c>
      <c r="F78" s="5">
        <f>J78*0.8</f>
        <v>24631.280000000006</v>
      </c>
      <c r="G78" s="5">
        <v>0</v>
      </c>
      <c r="H78" s="5">
        <f>J78*0.2</f>
        <v>6157.8200000000015</v>
      </c>
      <c r="I78" s="5">
        <v>88030.269000000015</v>
      </c>
      <c r="J78" s="5">
        <v>30789.100000000006</v>
      </c>
      <c r="L78" s="6"/>
    </row>
    <row r="79" spans="1:12" ht="15" thickBot="1" x14ac:dyDescent="0.35">
      <c r="A79" s="7" t="s">
        <v>168</v>
      </c>
      <c r="B79" s="8"/>
      <c r="C79" s="8"/>
      <c r="D79" s="8"/>
      <c r="E79" s="9"/>
      <c r="F79" s="10">
        <f>SUM(F2:F78)</f>
        <v>4998372.5199999986</v>
      </c>
      <c r="G79" s="10">
        <f>SUM(G2:G78)</f>
        <v>33355.639999999992</v>
      </c>
      <c r="H79" s="10">
        <f>SUM(H2:H78)</f>
        <v>1112141.44</v>
      </c>
      <c r="I79" s="11">
        <f>SUM(I2:I78)</f>
        <v>17070604.051999994</v>
      </c>
      <c r="J79" s="11">
        <f>SUM(J2:J78)</f>
        <v>6143869.5999999987</v>
      </c>
    </row>
  </sheetData>
  <autoFilter ref="A1:L1"/>
  <mergeCells count="1">
    <mergeCell ref="A79:E7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4.109375" bestFit="1" customWidth="1"/>
    <col min="7" max="7" width="11.44140625" bestFit="1" customWidth="1"/>
    <col min="8" max="8" width="18" bestFit="1" customWidth="1"/>
    <col min="9" max="10" width="14.109375" bestFit="1" customWidth="1"/>
  </cols>
  <sheetData>
    <row r="1" spans="1:12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2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176</v>
      </c>
      <c r="F2" s="5">
        <f>J2*0.8</f>
        <v>201445.20000000013</v>
      </c>
      <c r="G2" s="5">
        <v>0</v>
      </c>
      <c r="H2" s="5">
        <f>J2*0.2</f>
        <v>50361.300000000032</v>
      </c>
      <c r="I2" s="5">
        <v>704094.57599999965</v>
      </c>
      <c r="J2" s="5">
        <v>251806.50000000015</v>
      </c>
      <c r="L2" s="6"/>
    </row>
    <row r="3" spans="1:12" ht="15" thickBot="1" x14ac:dyDescent="0.35">
      <c r="A3" s="3" t="s">
        <v>13</v>
      </c>
      <c r="B3" s="4" t="s">
        <v>14</v>
      </c>
      <c r="C3" s="4">
        <v>20</v>
      </c>
      <c r="D3" s="4" t="s">
        <v>12</v>
      </c>
      <c r="E3" s="4" t="s">
        <v>176</v>
      </c>
      <c r="F3" s="5">
        <f t="shared" ref="F3:F38" si="0">J3*0.8</f>
        <v>38258.80000000001</v>
      </c>
      <c r="G3" s="5">
        <v>0</v>
      </c>
      <c r="H3" s="5">
        <f t="shared" ref="H3:H38" si="1">J3*0.2</f>
        <v>9564.7000000000025</v>
      </c>
      <c r="I3" s="5">
        <v>136439.321</v>
      </c>
      <c r="J3" s="5">
        <v>47823.500000000015</v>
      </c>
      <c r="L3" s="6"/>
    </row>
    <row r="4" spans="1:12" ht="15" thickBot="1" x14ac:dyDescent="0.35">
      <c r="A4" s="3" t="s">
        <v>15</v>
      </c>
      <c r="B4" s="4" t="s">
        <v>16</v>
      </c>
      <c r="C4" s="4">
        <v>20</v>
      </c>
      <c r="D4" s="4" t="s">
        <v>12</v>
      </c>
      <c r="E4" s="4" t="s">
        <v>176</v>
      </c>
      <c r="F4" s="5">
        <f t="shared" si="0"/>
        <v>88030.88</v>
      </c>
      <c r="G4" s="5">
        <v>0</v>
      </c>
      <c r="H4" s="5">
        <f t="shared" si="1"/>
        <v>22007.72</v>
      </c>
      <c r="I4" s="5">
        <v>311415.79000000004</v>
      </c>
      <c r="J4" s="5">
        <v>110038.6</v>
      </c>
      <c r="L4" s="6"/>
    </row>
    <row r="5" spans="1:12" ht="15" thickBot="1" x14ac:dyDescent="0.35">
      <c r="A5" s="3" t="s">
        <v>17</v>
      </c>
      <c r="B5" s="4" t="s">
        <v>18</v>
      </c>
      <c r="C5" s="4">
        <v>20</v>
      </c>
      <c r="D5" s="4" t="s">
        <v>12</v>
      </c>
      <c r="E5" s="4" t="s">
        <v>176</v>
      </c>
      <c r="F5" s="5">
        <f t="shared" si="0"/>
        <v>73039.919999999969</v>
      </c>
      <c r="G5" s="5">
        <v>0</v>
      </c>
      <c r="H5" s="5">
        <f t="shared" si="1"/>
        <v>18259.979999999992</v>
      </c>
      <c r="I5" s="5">
        <v>258525.37099999993</v>
      </c>
      <c r="J5" s="5">
        <v>91299.899999999951</v>
      </c>
      <c r="L5" s="6"/>
    </row>
    <row r="6" spans="1:12" ht="15" thickBot="1" x14ac:dyDescent="0.35">
      <c r="A6" s="3" t="s">
        <v>19</v>
      </c>
      <c r="B6" s="4" t="s">
        <v>20</v>
      </c>
      <c r="C6" s="4">
        <v>20</v>
      </c>
      <c r="D6" s="4" t="s">
        <v>12</v>
      </c>
      <c r="E6" s="4" t="s">
        <v>176</v>
      </c>
      <c r="F6" s="5">
        <f t="shared" si="0"/>
        <v>67640.480000000025</v>
      </c>
      <c r="G6" s="5">
        <v>0</v>
      </c>
      <c r="H6" s="5">
        <f t="shared" si="1"/>
        <v>16910.120000000006</v>
      </c>
      <c r="I6" s="5">
        <v>238909.98500000002</v>
      </c>
      <c r="J6" s="5">
        <v>84550.600000000035</v>
      </c>
      <c r="L6" s="6"/>
    </row>
    <row r="7" spans="1:12" ht="15" thickBot="1" x14ac:dyDescent="0.35">
      <c r="A7" s="3" t="s">
        <v>21</v>
      </c>
      <c r="B7" s="4" t="s">
        <v>22</v>
      </c>
      <c r="C7" s="4">
        <v>20</v>
      </c>
      <c r="D7" s="4" t="s">
        <v>12</v>
      </c>
      <c r="E7" s="4" t="s">
        <v>176</v>
      </c>
      <c r="F7" s="5">
        <f t="shared" si="0"/>
        <v>175143.36</v>
      </c>
      <c r="G7" s="5">
        <v>0</v>
      </c>
      <c r="H7" s="5">
        <f t="shared" si="1"/>
        <v>43785.84</v>
      </c>
      <c r="I7" s="5">
        <v>608531.924</v>
      </c>
      <c r="J7" s="5">
        <v>218929.19999999998</v>
      </c>
      <c r="L7" s="6"/>
    </row>
    <row r="8" spans="1:12" ht="15" thickBot="1" x14ac:dyDescent="0.35">
      <c r="A8" s="3" t="s">
        <v>23</v>
      </c>
      <c r="B8" s="4" t="s">
        <v>24</v>
      </c>
      <c r="C8" s="4">
        <v>20</v>
      </c>
      <c r="D8" s="4" t="s">
        <v>12</v>
      </c>
      <c r="E8" s="4" t="s">
        <v>176</v>
      </c>
      <c r="F8" s="5">
        <f t="shared" si="0"/>
        <v>48495.200000000012</v>
      </c>
      <c r="G8" s="5">
        <v>0</v>
      </c>
      <c r="H8" s="5">
        <f t="shared" si="1"/>
        <v>12123.800000000003</v>
      </c>
      <c r="I8" s="5">
        <v>172099.43000000002</v>
      </c>
      <c r="J8" s="5">
        <v>60619.000000000015</v>
      </c>
      <c r="L8" s="6"/>
    </row>
    <row r="9" spans="1:12" ht="15" thickBot="1" x14ac:dyDescent="0.35">
      <c r="A9" s="3" t="s">
        <v>25</v>
      </c>
      <c r="B9" s="4" t="s">
        <v>26</v>
      </c>
      <c r="C9" s="4">
        <v>20</v>
      </c>
      <c r="D9" s="4" t="s">
        <v>12</v>
      </c>
      <c r="E9" s="4" t="s">
        <v>176</v>
      </c>
      <c r="F9" s="5">
        <f t="shared" si="0"/>
        <v>37154.240000000005</v>
      </c>
      <c r="G9" s="5">
        <v>0</v>
      </c>
      <c r="H9" s="5">
        <f t="shared" si="1"/>
        <v>9288.5600000000013</v>
      </c>
      <c r="I9" s="5">
        <v>130193.01699999998</v>
      </c>
      <c r="J9" s="5">
        <v>46442.8</v>
      </c>
      <c r="L9" s="6"/>
    </row>
    <row r="10" spans="1:12" ht="15" thickBot="1" x14ac:dyDescent="0.35">
      <c r="A10" s="3" t="s">
        <v>27</v>
      </c>
      <c r="B10" s="4" t="s">
        <v>28</v>
      </c>
      <c r="C10" s="4">
        <v>20</v>
      </c>
      <c r="D10" s="4" t="s">
        <v>12</v>
      </c>
      <c r="E10" s="4" t="s">
        <v>176</v>
      </c>
      <c r="F10" s="5">
        <f t="shared" si="0"/>
        <v>75418.639999999941</v>
      </c>
      <c r="G10" s="5">
        <v>0</v>
      </c>
      <c r="H10" s="5">
        <f t="shared" si="1"/>
        <v>18854.659999999985</v>
      </c>
      <c r="I10" s="5">
        <v>266219.13400000002</v>
      </c>
      <c r="J10" s="5">
        <v>94273.29999999993</v>
      </c>
      <c r="L10" s="6"/>
    </row>
    <row r="11" spans="1:12" ht="15" thickBot="1" x14ac:dyDescent="0.35">
      <c r="A11" s="3" t="s">
        <v>29</v>
      </c>
      <c r="B11" s="4" t="s">
        <v>30</v>
      </c>
      <c r="C11" s="4">
        <v>20</v>
      </c>
      <c r="D11" s="4" t="s">
        <v>12</v>
      </c>
      <c r="E11" s="4" t="s">
        <v>176</v>
      </c>
      <c r="F11" s="5">
        <f t="shared" si="0"/>
        <v>66042.64</v>
      </c>
      <c r="G11" s="5">
        <v>0</v>
      </c>
      <c r="H11" s="5">
        <f t="shared" si="1"/>
        <v>16510.66</v>
      </c>
      <c r="I11" s="5">
        <v>232245.75200000001</v>
      </c>
      <c r="J11" s="5">
        <v>82553.3</v>
      </c>
      <c r="L11" s="6"/>
    </row>
    <row r="12" spans="1:12" ht="15" thickBot="1" x14ac:dyDescent="0.35">
      <c r="A12" s="3" t="s">
        <v>31</v>
      </c>
      <c r="B12" s="4" t="s">
        <v>32</v>
      </c>
      <c r="C12" s="4">
        <v>20</v>
      </c>
      <c r="D12" s="4" t="s">
        <v>12</v>
      </c>
      <c r="E12" s="4" t="s">
        <v>176</v>
      </c>
      <c r="F12" s="5">
        <f t="shared" si="0"/>
        <v>146095.27999999991</v>
      </c>
      <c r="G12" s="5">
        <v>0</v>
      </c>
      <c r="H12" s="5">
        <f t="shared" si="1"/>
        <v>36523.819999999978</v>
      </c>
      <c r="I12" s="5">
        <v>505636.56100000034</v>
      </c>
      <c r="J12" s="5">
        <v>182619.09999999989</v>
      </c>
      <c r="L12" s="6"/>
    </row>
    <row r="13" spans="1:12" ht="15" thickBot="1" x14ac:dyDescent="0.35">
      <c r="A13" s="3" t="s">
        <v>33</v>
      </c>
      <c r="B13" s="4" t="s">
        <v>34</v>
      </c>
      <c r="C13" s="4">
        <v>20</v>
      </c>
      <c r="D13" s="4" t="s">
        <v>12</v>
      </c>
      <c r="E13" s="4" t="s">
        <v>176</v>
      </c>
      <c r="F13" s="5">
        <f t="shared" si="0"/>
        <v>108665.52000000008</v>
      </c>
      <c r="G13" s="5">
        <v>0</v>
      </c>
      <c r="H13" s="5">
        <f t="shared" si="1"/>
        <v>27166.380000000019</v>
      </c>
      <c r="I13" s="5">
        <v>376616.08900000009</v>
      </c>
      <c r="J13" s="5">
        <v>135831.90000000008</v>
      </c>
      <c r="L13" s="6"/>
    </row>
    <row r="14" spans="1:12" ht="15" thickBot="1" x14ac:dyDescent="0.35">
      <c r="A14" s="3" t="s">
        <v>35</v>
      </c>
      <c r="B14" s="4" t="s">
        <v>36</v>
      </c>
      <c r="C14" s="4">
        <v>20</v>
      </c>
      <c r="D14" s="4" t="s">
        <v>12</v>
      </c>
      <c r="E14" s="4" t="s">
        <v>176</v>
      </c>
      <c r="F14" s="5">
        <f t="shared" si="0"/>
        <v>225100.80000000005</v>
      </c>
      <c r="G14" s="5">
        <v>0</v>
      </c>
      <c r="H14" s="5">
        <f t="shared" si="1"/>
        <v>56275.200000000012</v>
      </c>
      <c r="I14" s="5">
        <v>778787.02599999984</v>
      </c>
      <c r="J14" s="5">
        <v>281376.00000000006</v>
      </c>
      <c r="L14" s="6"/>
    </row>
    <row r="15" spans="1:12" ht="15" thickBot="1" x14ac:dyDescent="0.35">
      <c r="A15" s="3" t="s">
        <v>37</v>
      </c>
      <c r="B15" s="4" t="s">
        <v>38</v>
      </c>
      <c r="C15" s="4">
        <v>20</v>
      </c>
      <c r="D15" s="4" t="s">
        <v>12</v>
      </c>
      <c r="E15" s="4" t="s">
        <v>176</v>
      </c>
      <c r="F15" s="5">
        <f t="shared" si="0"/>
        <v>37411.360000000008</v>
      </c>
      <c r="G15" s="5">
        <v>0</v>
      </c>
      <c r="H15" s="5">
        <f t="shared" si="1"/>
        <v>9352.840000000002</v>
      </c>
      <c r="I15" s="5">
        <v>129960.76599999996</v>
      </c>
      <c r="J15" s="5">
        <v>46764.200000000004</v>
      </c>
      <c r="L15" s="6"/>
    </row>
    <row r="16" spans="1:12" ht="15" thickBot="1" x14ac:dyDescent="0.35">
      <c r="A16" s="3" t="s">
        <v>39</v>
      </c>
      <c r="B16" s="4" t="s">
        <v>40</v>
      </c>
      <c r="C16" s="4">
        <v>20</v>
      </c>
      <c r="D16" s="4" t="s">
        <v>12</v>
      </c>
      <c r="E16" s="4" t="s">
        <v>176</v>
      </c>
      <c r="F16" s="5">
        <f t="shared" si="0"/>
        <v>43550.159999999996</v>
      </c>
      <c r="G16" s="5">
        <v>0</v>
      </c>
      <c r="H16" s="5">
        <f t="shared" si="1"/>
        <v>10887.539999999999</v>
      </c>
      <c r="I16" s="5">
        <v>153516.67799999999</v>
      </c>
      <c r="J16" s="5">
        <v>54437.69999999999</v>
      </c>
      <c r="L16" s="6"/>
    </row>
    <row r="17" spans="1:12" ht="15" thickBot="1" x14ac:dyDescent="0.35">
      <c r="A17" s="3" t="s">
        <v>41</v>
      </c>
      <c r="B17" s="4" t="s">
        <v>42</v>
      </c>
      <c r="C17" s="4">
        <v>20</v>
      </c>
      <c r="D17" s="4" t="s">
        <v>12</v>
      </c>
      <c r="E17" s="4" t="s">
        <v>176</v>
      </c>
      <c r="F17" s="5">
        <f t="shared" si="0"/>
        <v>170611.20000000001</v>
      </c>
      <c r="G17" s="5">
        <v>0</v>
      </c>
      <c r="H17" s="5">
        <f t="shared" si="1"/>
        <v>42652.800000000003</v>
      </c>
      <c r="I17" s="5">
        <v>593240.23199999961</v>
      </c>
      <c r="J17" s="5">
        <v>213264</v>
      </c>
      <c r="L17" s="6"/>
    </row>
    <row r="18" spans="1:12" ht="15" thickBot="1" x14ac:dyDescent="0.35">
      <c r="A18" s="3" t="s">
        <v>43</v>
      </c>
      <c r="B18" s="4" t="s">
        <v>44</v>
      </c>
      <c r="C18" s="4">
        <v>20</v>
      </c>
      <c r="D18" s="4" t="s">
        <v>12</v>
      </c>
      <c r="E18" s="4" t="s">
        <v>176</v>
      </c>
      <c r="F18" s="5">
        <f t="shared" si="0"/>
        <v>71764.160000000018</v>
      </c>
      <c r="G18" s="5">
        <v>0</v>
      </c>
      <c r="H18" s="5">
        <f t="shared" si="1"/>
        <v>17941.040000000005</v>
      </c>
      <c r="I18" s="5">
        <v>251305.80400000009</v>
      </c>
      <c r="J18" s="5">
        <v>89705.200000000026</v>
      </c>
      <c r="L18" s="6"/>
    </row>
    <row r="19" spans="1:12" ht="15" thickBot="1" x14ac:dyDescent="0.35">
      <c r="A19" s="3" t="s">
        <v>45</v>
      </c>
      <c r="B19" s="4" t="s">
        <v>46</v>
      </c>
      <c r="C19" s="4">
        <v>20</v>
      </c>
      <c r="D19" s="4" t="s">
        <v>12</v>
      </c>
      <c r="E19" s="4" t="s">
        <v>176</v>
      </c>
      <c r="F19" s="5">
        <f t="shared" si="0"/>
        <v>98075.359999999971</v>
      </c>
      <c r="G19" s="5">
        <v>0</v>
      </c>
      <c r="H19" s="5">
        <f t="shared" si="1"/>
        <v>24518.839999999993</v>
      </c>
      <c r="I19" s="5">
        <v>344520.64999999997</v>
      </c>
      <c r="J19" s="5">
        <v>122594.19999999995</v>
      </c>
      <c r="L19" s="6"/>
    </row>
    <row r="20" spans="1:12" ht="15" thickBot="1" x14ac:dyDescent="0.35">
      <c r="A20" s="3" t="s">
        <v>47</v>
      </c>
      <c r="B20" s="4" t="s">
        <v>48</v>
      </c>
      <c r="C20" s="4">
        <v>20</v>
      </c>
      <c r="D20" s="4" t="s">
        <v>12</v>
      </c>
      <c r="E20" s="4" t="s">
        <v>176</v>
      </c>
      <c r="F20" s="5">
        <f t="shared" si="0"/>
        <v>47931.839999999982</v>
      </c>
      <c r="G20" s="5">
        <v>0</v>
      </c>
      <c r="H20" s="5">
        <f t="shared" si="1"/>
        <v>11982.959999999995</v>
      </c>
      <c r="I20" s="5">
        <v>169605.73899999997</v>
      </c>
      <c r="J20" s="5">
        <v>59914.799999999974</v>
      </c>
      <c r="L20" s="6"/>
    </row>
    <row r="21" spans="1:12" ht="15" thickBot="1" x14ac:dyDescent="0.35">
      <c r="A21" s="3" t="s">
        <v>49</v>
      </c>
      <c r="B21" s="4" t="s">
        <v>50</v>
      </c>
      <c r="C21" s="4">
        <v>20</v>
      </c>
      <c r="D21" s="4" t="s">
        <v>12</v>
      </c>
      <c r="E21" s="4" t="s">
        <v>176</v>
      </c>
      <c r="F21" s="5">
        <f t="shared" si="0"/>
        <v>44567.68</v>
      </c>
      <c r="G21" s="5">
        <v>0</v>
      </c>
      <c r="H21" s="5">
        <f t="shared" si="1"/>
        <v>11141.92</v>
      </c>
      <c r="I21" s="5">
        <v>154513.65200000003</v>
      </c>
      <c r="J21" s="5">
        <v>55709.599999999999</v>
      </c>
      <c r="L21" s="6"/>
    </row>
    <row r="22" spans="1:12" ht="15" thickBot="1" x14ac:dyDescent="0.35">
      <c r="A22" s="3" t="s">
        <v>51</v>
      </c>
      <c r="B22" s="4" t="s">
        <v>52</v>
      </c>
      <c r="C22" s="4">
        <v>20</v>
      </c>
      <c r="D22" s="4" t="s">
        <v>53</v>
      </c>
      <c r="E22" s="4" t="s">
        <v>176</v>
      </c>
      <c r="F22" s="5">
        <f t="shared" si="0"/>
        <v>109063.03999999999</v>
      </c>
      <c r="G22" s="5">
        <v>0</v>
      </c>
      <c r="H22" s="5">
        <f t="shared" si="1"/>
        <v>27265.759999999998</v>
      </c>
      <c r="I22" s="5">
        <v>376559.8070000002</v>
      </c>
      <c r="J22" s="5">
        <v>136328.79999999999</v>
      </c>
      <c r="L22" s="6"/>
    </row>
    <row r="23" spans="1:12" ht="15" thickBot="1" x14ac:dyDescent="0.35">
      <c r="A23" s="3" t="s">
        <v>54</v>
      </c>
      <c r="B23" s="4" t="s">
        <v>55</v>
      </c>
      <c r="C23" s="4">
        <v>20</v>
      </c>
      <c r="D23" s="4" t="s">
        <v>53</v>
      </c>
      <c r="E23" s="4" t="s">
        <v>176</v>
      </c>
      <c r="F23" s="5">
        <f t="shared" si="0"/>
        <v>69031.439999999988</v>
      </c>
      <c r="G23" s="5">
        <v>0</v>
      </c>
      <c r="H23" s="5">
        <f t="shared" si="1"/>
        <v>17257.859999999997</v>
      </c>
      <c r="I23" s="5">
        <v>242181.25599999999</v>
      </c>
      <c r="J23" s="5">
        <v>86289.299999999974</v>
      </c>
      <c r="L23" s="6"/>
    </row>
    <row r="24" spans="1:12" ht="15" thickBot="1" x14ac:dyDescent="0.35">
      <c r="A24" s="3" t="s">
        <v>56</v>
      </c>
      <c r="B24" s="4" t="s">
        <v>57</v>
      </c>
      <c r="C24" s="4">
        <v>20</v>
      </c>
      <c r="D24" s="4" t="s">
        <v>53</v>
      </c>
      <c r="E24" s="4" t="s">
        <v>176</v>
      </c>
      <c r="F24" s="5">
        <f t="shared" si="0"/>
        <v>71676.719999999987</v>
      </c>
      <c r="G24" s="5">
        <v>0</v>
      </c>
      <c r="H24" s="5">
        <f t="shared" si="1"/>
        <v>17919.179999999997</v>
      </c>
      <c r="I24" s="5">
        <v>249361.73300000007</v>
      </c>
      <c r="J24" s="5">
        <v>89595.89999999998</v>
      </c>
      <c r="L24" s="6"/>
    </row>
    <row r="25" spans="1:12" ht="15" thickBot="1" x14ac:dyDescent="0.35">
      <c r="A25" s="3" t="s">
        <v>58</v>
      </c>
      <c r="B25" s="4" t="s">
        <v>59</v>
      </c>
      <c r="C25" s="4">
        <v>20</v>
      </c>
      <c r="D25" s="4" t="s">
        <v>53</v>
      </c>
      <c r="E25" s="4" t="s">
        <v>176</v>
      </c>
      <c r="F25" s="5">
        <f t="shared" si="0"/>
        <v>183715.35999999996</v>
      </c>
      <c r="G25" s="5">
        <v>0</v>
      </c>
      <c r="H25" s="5">
        <f t="shared" si="1"/>
        <v>45928.839999999989</v>
      </c>
      <c r="I25" s="5">
        <v>640552.36199999938</v>
      </c>
      <c r="J25" s="5">
        <v>229644.19999999992</v>
      </c>
      <c r="L25" s="6"/>
    </row>
    <row r="26" spans="1:12" ht="15" thickBot="1" x14ac:dyDescent="0.35">
      <c r="A26" s="3" t="s">
        <v>60</v>
      </c>
      <c r="B26" s="4" t="s">
        <v>61</v>
      </c>
      <c r="C26" s="4">
        <v>20</v>
      </c>
      <c r="D26" s="4" t="s">
        <v>53</v>
      </c>
      <c r="E26" s="4" t="s">
        <v>176</v>
      </c>
      <c r="F26" s="5">
        <f t="shared" si="0"/>
        <v>71605.759999999995</v>
      </c>
      <c r="G26" s="5">
        <v>0</v>
      </c>
      <c r="H26" s="5">
        <f t="shared" si="1"/>
        <v>17901.439999999999</v>
      </c>
      <c r="I26" s="5">
        <v>252336.97999999995</v>
      </c>
      <c r="J26" s="5">
        <v>89507.199999999983</v>
      </c>
      <c r="L26" s="6"/>
    </row>
    <row r="27" spans="1:12" ht="15" thickBot="1" x14ac:dyDescent="0.35">
      <c r="A27" s="3" t="s">
        <v>62</v>
      </c>
      <c r="B27" s="4" t="s">
        <v>63</v>
      </c>
      <c r="C27" s="4">
        <v>20</v>
      </c>
      <c r="D27" s="4" t="s">
        <v>53</v>
      </c>
      <c r="E27" s="4" t="s">
        <v>176</v>
      </c>
      <c r="F27" s="5">
        <f t="shared" si="0"/>
        <v>153293.92000000007</v>
      </c>
      <c r="G27" s="5">
        <v>0</v>
      </c>
      <c r="H27" s="5">
        <f t="shared" si="1"/>
        <v>38323.480000000018</v>
      </c>
      <c r="I27" s="5">
        <v>539125.00000000012</v>
      </c>
      <c r="J27" s="5">
        <v>191617.40000000008</v>
      </c>
      <c r="L27" s="6"/>
    </row>
    <row r="28" spans="1:12" ht="15" thickBot="1" x14ac:dyDescent="0.35">
      <c r="A28" s="3" t="s">
        <v>64</v>
      </c>
      <c r="B28" s="4" t="s">
        <v>65</v>
      </c>
      <c r="C28" s="4">
        <v>20</v>
      </c>
      <c r="D28" s="4" t="s">
        <v>53</v>
      </c>
      <c r="E28" s="4" t="s">
        <v>176</v>
      </c>
      <c r="F28" s="5">
        <f t="shared" si="0"/>
        <v>104158.08000000002</v>
      </c>
      <c r="G28" s="5">
        <v>0</v>
      </c>
      <c r="H28" s="5">
        <f t="shared" si="1"/>
        <v>26039.520000000004</v>
      </c>
      <c r="I28" s="5">
        <v>367227.77200000011</v>
      </c>
      <c r="J28" s="5">
        <v>130197.6</v>
      </c>
      <c r="L28" s="6"/>
    </row>
    <row r="29" spans="1:12" ht="15" thickBot="1" x14ac:dyDescent="0.35">
      <c r="A29" s="3" t="s">
        <v>66</v>
      </c>
      <c r="B29" s="4" t="s">
        <v>67</v>
      </c>
      <c r="C29" s="4">
        <v>20</v>
      </c>
      <c r="D29" s="4" t="s">
        <v>53</v>
      </c>
      <c r="E29" s="4" t="s">
        <v>176</v>
      </c>
      <c r="F29" s="5">
        <f t="shared" si="0"/>
        <v>356976.24000000022</v>
      </c>
      <c r="G29" s="5">
        <v>0</v>
      </c>
      <c r="H29" s="5">
        <f t="shared" si="1"/>
        <v>89244.060000000056</v>
      </c>
      <c r="I29" s="5">
        <v>1231373.3389999997</v>
      </c>
      <c r="J29" s="5">
        <v>446220.30000000028</v>
      </c>
      <c r="L29" s="6"/>
    </row>
    <row r="30" spans="1:12" ht="15" thickBot="1" x14ac:dyDescent="0.35">
      <c r="A30" s="3" t="s">
        <v>68</v>
      </c>
      <c r="B30" s="4" t="s">
        <v>69</v>
      </c>
      <c r="C30" s="4">
        <v>20</v>
      </c>
      <c r="D30" s="4" t="s">
        <v>53</v>
      </c>
      <c r="E30" s="4" t="s">
        <v>176</v>
      </c>
      <c r="F30" s="5">
        <f t="shared" si="0"/>
        <v>96159.599999999977</v>
      </c>
      <c r="G30" s="5">
        <v>0</v>
      </c>
      <c r="H30" s="5">
        <f t="shared" si="1"/>
        <v>24039.899999999994</v>
      </c>
      <c r="I30" s="5">
        <v>333917.04599999991</v>
      </c>
      <c r="J30" s="5">
        <v>120199.49999999997</v>
      </c>
      <c r="L30" s="6"/>
    </row>
    <row r="31" spans="1:12" ht="15" thickBot="1" x14ac:dyDescent="0.35">
      <c r="A31" s="3" t="s">
        <v>70</v>
      </c>
      <c r="B31" s="4" t="s">
        <v>71</v>
      </c>
      <c r="C31" s="4">
        <v>20</v>
      </c>
      <c r="D31" s="4" t="s">
        <v>53</v>
      </c>
      <c r="E31" s="4" t="s">
        <v>176</v>
      </c>
      <c r="F31" s="5">
        <f t="shared" si="0"/>
        <v>32329.360000000001</v>
      </c>
      <c r="G31" s="5">
        <v>0</v>
      </c>
      <c r="H31" s="5">
        <f t="shared" si="1"/>
        <v>8082.34</v>
      </c>
      <c r="I31" s="5">
        <v>114139.81899999997</v>
      </c>
      <c r="J31" s="5">
        <v>40411.699999999997</v>
      </c>
      <c r="L31" s="6"/>
    </row>
    <row r="32" spans="1:12" ht="15" thickBot="1" x14ac:dyDescent="0.35">
      <c r="A32" s="3" t="s">
        <v>72</v>
      </c>
      <c r="B32" s="4" t="s">
        <v>73</v>
      </c>
      <c r="C32" s="4">
        <v>20</v>
      </c>
      <c r="D32" s="4" t="s">
        <v>53</v>
      </c>
      <c r="E32" s="4" t="s">
        <v>176</v>
      </c>
      <c r="F32" s="5">
        <f t="shared" si="0"/>
        <v>33344.80000000001</v>
      </c>
      <c r="G32" s="5">
        <v>0</v>
      </c>
      <c r="H32" s="5">
        <f t="shared" si="1"/>
        <v>8336.2000000000025</v>
      </c>
      <c r="I32" s="5">
        <v>118667.45300000002</v>
      </c>
      <c r="J32" s="5">
        <v>41681.000000000007</v>
      </c>
      <c r="L32" s="6"/>
    </row>
    <row r="33" spans="1:12" ht="15" thickBot="1" x14ac:dyDescent="0.35">
      <c r="A33" s="3" t="s">
        <v>74</v>
      </c>
      <c r="B33" s="4" t="s">
        <v>75</v>
      </c>
      <c r="C33" s="4">
        <v>20</v>
      </c>
      <c r="D33" s="4" t="s">
        <v>53</v>
      </c>
      <c r="E33" s="4" t="s">
        <v>176</v>
      </c>
      <c r="F33" s="5">
        <f t="shared" si="0"/>
        <v>42333.280000000028</v>
      </c>
      <c r="G33" s="5">
        <v>0</v>
      </c>
      <c r="H33" s="5">
        <f t="shared" si="1"/>
        <v>10583.320000000007</v>
      </c>
      <c r="I33" s="5">
        <v>149764.85500000001</v>
      </c>
      <c r="J33" s="5">
        <v>52916.600000000028</v>
      </c>
      <c r="L33" s="6"/>
    </row>
    <row r="34" spans="1:12" ht="15" thickBot="1" x14ac:dyDescent="0.35">
      <c r="A34" s="3" t="s">
        <v>76</v>
      </c>
      <c r="B34" s="4" t="s">
        <v>77</v>
      </c>
      <c r="C34" s="4">
        <v>20</v>
      </c>
      <c r="D34" s="4" t="s">
        <v>53</v>
      </c>
      <c r="E34" s="4" t="s">
        <v>176</v>
      </c>
      <c r="F34" s="5">
        <f t="shared" si="0"/>
        <v>24427.919999999998</v>
      </c>
      <c r="G34" s="5">
        <v>0</v>
      </c>
      <c r="H34" s="5">
        <f t="shared" si="1"/>
        <v>6106.98</v>
      </c>
      <c r="I34" s="5">
        <v>86223.385999999984</v>
      </c>
      <c r="J34" s="5">
        <v>30534.899999999998</v>
      </c>
      <c r="L34" s="6"/>
    </row>
    <row r="35" spans="1:12" ht="15" thickBot="1" x14ac:dyDescent="0.35">
      <c r="A35" s="3" t="s">
        <v>78</v>
      </c>
      <c r="B35" s="4" t="s">
        <v>79</v>
      </c>
      <c r="C35" s="4">
        <v>20</v>
      </c>
      <c r="D35" s="4" t="s">
        <v>53</v>
      </c>
      <c r="E35" s="4" t="s">
        <v>176</v>
      </c>
      <c r="F35" s="5">
        <f t="shared" si="0"/>
        <v>500969.83999999962</v>
      </c>
      <c r="G35" s="5">
        <v>0</v>
      </c>
      <c r="H35" s="5">
        <f t="shared" si="1"/>
        <v>125242.4599999999</v>
      </c>
      <c r="I35" s="5">
        <v>1728314.0070000025</v>
      </c>
      <c r="J35" s="5">
        <v>626212.29999999946</v>
      </c>
      <c r="L35" s="6"/>
    </row>
    <row r="36" spans="1:12" ht="15" thickBot="1" x14ac:dyDescent="0.35">
      <c r="A36" s="3" t="s">
        <v>80</v>
      </c>
      <c r="B36" s="4" t="s">
        <v>81</v>
      </c>
      <c r="C36" s="4">
        <v>20</v>
      </c>
      <c r="D36" s="4" t="s">
        <v>53</v>
      </c>
      <c r="E36" s="4" t="s">
        <v>176</v>
      </c>
      <c r="F36" s="5">
        <f t="shared" si="0"/>
        <v>40761.680000000015</v>
      </c>
      <c r="G36" s="5">
        <v>0</v>
      </c>
      <c r="H36" s="5">
        <f t="shared" si="1"/>
        <v>10190.420000000004</v>
      </c>
      <c r="I36" s="5">
        <v>141289.08099999995</v>
      </c>
      <c r="J36" s="5">
        <v>50952.100000000013</v>
      </c>
      <c r="L36" s="6"/>
    </row>
    <row r="37" spans="1:12" ht="15" thickBot="1" x14ac:dyDescent="0.35">
      <c r="A37" s="3" t="s">
        <v>82</v>
      </c>
      <c r="B37" s="4" t="s">
        <v>83</v>
      </c>
      <c r="C37" s="4">
        <v>20</v>
      </c>
      <c r="D37" s="4" t="s">
        <v>53</v>
      </c>
      <c r="E37" s="4" t="s">
        <v>176</v>
      </c>
      <c r="F37" s="5">
        <f t="shared" si="0"/>
        <v>56163.920000000013</v>
      </c>
      <c r="G37" s="5">
        <v>0</v>
      </c>
      <c r="H37" s="5">
        <f t="shared" si="1"/>
        <v>14040.980000000003</v>
      </c>
      <c r="I37" s="5">
        <v>197059.10299999992</v>
      </c>
      <c r="J37" s="5">
        <v>70204.900000000009</v>
      </c>
      <c r="L37" s="6"/>
    </row>
    <row r="38" spans="1:12" ht="15" thickBot="1" x14ac:dyDescent="0.35">
      <c r="A38" s="3" t="s">
        <v>84</v>
      </c>
      <c r="B38" s="4" t="s">
        <v>85</v>
      </c>
      <c r="C38" s="4">
        <v>20</v>
      </c>
      <c r="D38" s="4" t="s">
        <v>53</v>
      </c>
      <c r="E38" s="4" t="s">
        <v>176</v>
      </c>
      <c r="F38" s="5">
        <f t="shared" si="0"/>
        <v>329380.64000000013</v>
      </c>
      <c r="G38" s="5">
        <v>0</v>
      </c>
      <c r="H38" s="5">
        <f t="shared" si="1"/>
        <v>82345.160000000033</v>
      </c>
      <c r="I38" s="5">
        <v>1136337.8980000003</v>
      </c>
      <c r="J38" s="5">
        <v>411725.80000000016</v>
      </c>
      <c r="L38" s="6"/>
    </row>
    <row r="39" spans="1:12" ht="15" thickBot="1" x14ac:dyDescent="0.35">
      <c r="A39" s="3" t="s">
        <v>86</v>
      </c>
      <c r="B39" s="4" t="s">
        <v>87</v>
      </c>
      <c r="C39" s="4">
        <v>20</v>
      </c>
      <c r="D39" s="4" t="s">
        <v>53</v>
      </c>
      <c r="E39" s="4" t="s">
        <v>176</v>
      </c>
      <c r="F39" s="5">
        <f>J39*0.8</f>
        <v>141705.35999999996</v>
      </c>
      <c r="G39" s="5">
        <f>J39*0.2</f>
        <v>35426.339999999989</v>
      </c>
      <c r="H39" s="5">
        <v>0</v>
      </c>
      <c r="I39" s="5">
        <v>488668.01499999978</v>
      </c>
      <c r="J39" s="5">
        <v>177131.69999999995</v>
      </c>
      <c r="L39" s="6"/>
    </row>
    <row r="40" spans="1:12" ht="15" thickBot="1" x14ac:dyDescent="0.35">
      <c r="A40" s="3" t="s">
        <v>88</v>
      </c>
      <c r="B40" s="4" t="s">
        <v>89</v>
      </c>
      <c r="C40" s="4">
        <v>10</v>
      </c>
      <c r="D40" s="4" t="s">
        <v>90</v>
      </c>
      <c r="E40" s="4" t="s">
        <v>176</v>
      </c>
      <c r="F40" s="5">
        <f>J40*0.9</f>
        <v>18424.350000000002</v>
      </c>
      <c r="G40" s="5">
        <v>0</v>
      </c>
      <c r="H40" s="5">
        <f>J40*0.1</f>
        <v>2047.1500000000005</v>
      </c>
      <c r="I40" s="5">
        <v>56492.944000000003</v>
      </c>
      <c r="J40" s="5">
        <v>20471.500000000004</v>
      </c>
      <c r="L40" s="6"/>
    </row>
    <row r="41" spans="1:12" ht="15" thickBot="1" x14ac:dyDescent="0.35">
      <c r="A41" s="3" t="s">
        <v>91</v>
      </c>
      <c r="B41" s="4" t="s">
        <v>92</v>
      </c>
      <c r="C41" s="4">
        <v>10</v>
      </c>
      <c r="D41" s="4" t="s">
        <v>90</v>
      </c>
      <c r="E41" s="4" t="s">
        <v>176</v>
      </c>
      <c r="F41" s="5">
        <f t="shared" ref="F41:F43" si="2">J41*0.9</f>
        <v>25277.13</v>
      </c>
      <c r="G41" s="5">
        <v>0</v>
      </c>
      <c r="H41" s="5">
        <f t="shared" ref="H41:H43" si="3">J41*0.1</f>
        <v>2808.57</v>
      </c>
      <c r="I41" s="5">
        <v>77507.427000000011</v>
      </c>
      <c r="J41" s="5">
        <v>28085.7</v>
      </c>
      <c r="L41" s="6"/>
    </row>
    <row r="42" spans="1:12" ht="15" thickBot="1" x14ac:dyDescent="0.35">
      <c r="A42" s="3" t="s">
        <v>93</v>
      </c>
      <c r="B42" s="4" t="s">
        <v>94</v>
      </c>
      <c r="C42" s="4">
        <v>10</v>
      </c>
      <c r="D42" s="4" t="s">
        <v>90</v>
      </c>
      <c r="E42" s="4" t="s">
        <v>176</v>
      </c>
      <c r="F42" s="5">
        <f t="shared" si="2"/>
        <v>8923.86</v>
      </c>
      <c r="G42" s="5">
        <v>0</v>
      </c>
      <c r="H42" s="5">
        <f t="shared" si="3"/>
        <v>991.54</v>
      </c>
      <c r="I42" s="5">
        <v>27347.455999999998</v>
      </c>
      <c r="J42" s="5">
        <v>9915.4</v>
      </c>
      <c r="L42" s="6"/>
    </row>
    <row r="43" spans="1:12" ht="15" thickBot="1" x14ac:dyDescent="0.35">
      <c r="A43" s="3" t="s">
        <v>95</v>
      </c>
      <c r="B43" s="4" t="s">
        <v>96</v>
      </c>
      <c r="C43" s="4">
        <v>10</v>
      </c>
      <c r="D43" s="4" t="s">
        <v>90</v>
      </c>
      <c r="E43" s="4" t="s">
        <v>176</v>
      </c>
      <c r="F43" s="5">
        <f t="shared" si="2"/>
        <v>122631.74999999996</v>
      </c>
      <c r="G43" s="5">
        <v>0</v>
      </c>
      <c r="H43" s="5">
        <f t="shared" si="3"/>
        <v>13625.749999999995</v>
      </c>
      <c r="I43" s="5">
        <v>375897.09299999999</v>
      </c>
      <c r="J43" s="5">
        <v>136257.49999999994</v>
      </c>
      <c r="L43" s="6"/>
    </row>
    <row r="44" spans="1:12" ht="15" thickBot="1" x14ac:dyDescent="0.35">
      <c r="A44" s="3" t="s">
        <v>97</v>
      </c>
      <c r="B44" s="4" t="s">
        <v>98</v>
      </c>
      <c r="C44" s="4">
        <v>20</v>
      </c>
      <c r="D44" s="4" t="s">
        <v>90</v>
      </c>
      <c r="E44" s="4" t="s">
        <v>176</v>
      </c>
      <c r="F44" s="5">
        <f>J44*0.8</f>
        <v>371872.56000000017</v>
      </c>
      <c r="G44" s="5">
        <v>0</v>
      </c>
      <c r="H44" s="5">
        <f>J44*0.2</f>
        <v>92968.140000000043</v>
      </c>
      <c r="I44" s="5">
        <v>1334511.9759999998</v>
      </c>
      <c r="J44" s="5">
        <v>464840.70000000019</v>
      </c>
      <c r="L44" s="6"/>
    </row>
    <row r="45" spans="1:12" ht="15" thickBot="1" x14ac:dyDescent="0.35">
      <c r="A45" s="3" t="s">
        <v>99</v>
      </c>
      <c r="B45" s="4" t="s">
        <v>100</v>
      </c>
      <c r="C45" s="4">
        <v>10</v>
      </c>
      <c r="D45" s="4" t="s">
        <v>90</v>
      </c>
      <c r="E45" s="4" t="s">
        <v>176</v>
      </c>
      <c r="F45" s="5">
        <f t="shared" ref="F45:F77" si="4">J45*0.9</f>
        <v>16250.759999999998</v>
      </c>
      <c r="G45" s="5">
        <v>0</v>
      </c>
      <c r="H45" s="5">
        <f t="shared" ref="H45:H77" si="5">J45*0.1</f>
        <v>1805.6399999999999</v>
      </c>
      <c r="I45" s="5">
        <v>49845.023999999998</v>
      </c>
      <c r="J45" s="5">
        <v>18056.399999999998</v>
      </c>
      <c r="L45" s="6"/>
    </row>
    <row r="46" spans="1:12" ht="15" thickBot="1" x14ac:dyDescent="0.35">
      <c r="A46" s="3" t="s">
        <v>101</v>
      </c>
      <c r="B46" s="4" t="s">
        <v>102</v>
      </c>
      <c r="C46" s="4">
        <v>10</v>
      </c>
      <c r="D46" s="4" t="s">
        <v>90</v>
      </c>
      <c r="E46" s="4" t="s">
        <v>176</v>
      </c>
      <c r="F46" s="5">
        <f t="shared" si="4"/>
        <v>8671.6799999999985</v>
      </c>
      <c r="G46" s="5">
        <v>0</v>
      </c>
      <c r="H46" s="5">
        <f t="shared" si="5"/>
        <v>963.52</v>
      </c>
      <c r="I46" s="5">
        <v>26569.150999999998</v>
      </c>
      <c r="J46" s="5">
        <v>9635.1999999999989</v>
      </c>
      <c r="L46" s="6"/>
    </row>
    <row r="47" spans="1:12" ht="15" thickBot="1" x14ac:dyDescent="0.35">
      <c r="A47" s="3" t="s">
        <v>103</v>
      </c>
      <c r="B47" s="4" t="s">
        <v>104</v>
      </c>
      <c r="C47" s="4">
        <v>10</v>
      </c>
      <c r="D47" s="4" t="s">
        <v>90</v>
      </c>
      <c r="E47" s="4" t="s">
        <v>176</v>
      </c>
      <c r="F47" s="5">
        <f t="shared" si="4"/>
        <v>4643.6400000000003</v>
      </c>
      <c r="G47" s="5">
        <v>0</v>
      </c>
      <c r="H47" s="5">
        <f t="shared" si="5"/>
        <v>515.96</v>
      </c>
      <c r="I47" s="5">
        <v>14232.082000000002</v>
      </c>
      <c r="J47" s="5">
        <v>5159.6000000000004</v>
      </c>
      <c r="L47" s="6"/>
    </row>
    <row r="48" spans="1:12" ht="15" thickBot="1" x14ac:dyDescent="0.35">
      <c r="A48" s="3" t="s">
        <v>105</v>
      </c>
      <c r="B48" s="4" t="s">
        <v>106</v>
      </c>
      <c r="C48" s="4">
        <v>10</v>
      </c>
      <c r="D48" s="4" t="s">
        <v>90</v>
      </c>
      <c r="E48" s="4" t="s">
        <v>176</v>
      </c>
      <c r="F48" s="5">
        <f t="shared" si="4"/>
        <v>21690.9</v>
      </c>
      <c r="G48" s="5">
        <v>0</v>
      </c>
      <c r="H48" s="5">
        <f t="shared" si="5"/>
        <v>2410.1</v>
      </c>
      <c r="I48" s="5">
        <v>66466.968000000008</v>
      </c>
      <c r="J48" s="5">
        <v>24101</v>
      </c>
      <c r="L48" s="6"/>
    </row>
    <row r="49" spans="1:12" ht="15" thickBot="1" x14ac:dyDescent="0.35">
      <c r="A49" s="3" t="s">
        <v>107</v>
      </c>
      <c r="B49" s="4" t="s">
        <v>108</v>
      </c>
      <c r="C49" s="4">
        <v>10</v>
      </c>
      <c r="D49" s="4" t="s">
        <v>90</v>
      </c>
      <c r="E49" s="4" t="s">
        <v>176</v>
      </c>
      <c r="F49" s="5">
        <f t="shared" si="4"/>
        <v>37855.709999999985</v>
      </c>
      <c r="G49" s="5">
        <v>0</v>
      </c>
      <c r="H49" s="5">
        <f t="shared" si="5"/>
        <v>4206.1899999999978</v>
      </c>
      <c r="I49" s="5">
        <v>116060.77899999998</v>
      </c>
      <c r="J49" s="5">
        <v>42061.89999999998</v>
      </c>
      <c r="L49" s="6"/>
    </row>
    <row r="50" spans="1:12" ht="15" thickBot="1" x14ac:dyDescent="0.35">
      <c r="A50" s="3" t="s">
        <v>109</v>
      </c>
      <c r="B50" s="4" t="s">
        <v>110</v>
      </c>
      <c r="C50" s="4">
        <v>10</v>
      </c>
      <c r="D50" s="4" t="s">
        <v>90</v>
      </c>
      <c r="E50" s="4" t="s">
        <v>176</v>
      </c>
      <c r="F50" s="5">
        <f t="shared" si="4"/>
        <v>12224.699999999997</v>
      </c>
      <c r="G50" s="5">
        <v>0</v>
      </c>
      <c r="H50" s="5">
        <f t="shared" si="5"/>
        <v>1358.2999999999997</v>
      </c>
      <c r="I50" s="5">
        <v>37475.448000000004</v>
      </c>
      <c r="J50" s="5">
        <v>13582.999999999996</v>
      </c>
      <c r="L50" s="6"/>
    </row>
    <row r="51" spans="1:12" ht="15" thickBot="1" x14ac:dyDescent="0.35">
      <c r="A51" s="3" t="s">
        <v>111</v>
      </c>
      <c r="B51" s="4" t="s">
        <v>112</v>
      </c>
      <c r="C51" s="4">
        <v>10</v>
      </c>
      <c r="D51" s="4" t="s">
        <v>90</v>
      </c>
      <c r="E51" s="4" t="s">
        <v>176</v>
      </c>
      <c r="F51" s="5">
        <f t="shared" si="4"/>
        <v>17290.530000000002</v>
      </c>
      <c r="G51" s="5">
        <v>0</v>
      </c>
      <c r="H51" s="5">
        <f t="shared" si="5"/>
        <v>1921.17</v>
      </c>
      <c r="I51" s="5">
        <v>52988.851999999984</v>
      </c>
      <c r="J51" s="5">
        <v>19211.7</v>
      </c>
      <c r="L51" s="6"/>
    </row>
    <row r="52" spans="1:12" ht="15" thickBot="1" x14ac:dyDescent="0.35">
      <c r="A52" s="3" t="s">
        <v>113</v>
      </c>
      <c r="B52" s="4" t="s">
        <v>114</v>
      </c>
      <c r="C52" s="4">
        <v>10</v>
      </c>
      <c r="D52" s="4" t="s">
        <v>90</v>
      </c>
      <c r="E52" s="4" t="s">
        <v>176</v>
      </c>
      <c r="F52" s="5">
        <f t="shared" si="4"/>
        <v>4473.7199999999993</v>
      </c>
      <c r="G52" s="5">
        <v>0</v>
      </c>
      <c r="H52" s="5">
        <f t="shared" si="5"/>
        <v>497.07999999999993</v>
      </c>
      <c r="I52" s="5">
        <v>13716.498</v>
      </c>
      <c r="J52" s="5">
        <v>4970.7999999999993</v>
      </c>
      <c r="L52" s="6"/>
    </row>
    <row r="53" spans="1:12" ht="15" thickBot="1" x14ac:dyDescent="0.35">
      <c r="A53" s="3" t="s">
        <v>115</v>
      </c>
      <c r="B53" s="4" t="s">
        <v>116</v>
      </c>
      <c r="C53" s="4">
        <v>10</v>
      </c>
      <c r="D53" s="4" t="s">
        <v>90</v>
      </c>
      <c r="E53" s="4" t="s">
        <v>176</v>
      </c>
      <c r="F53" s="5">
        <f t="shared" si="4"/>
        <v>27511.109999999997</v>
      </c>
      <c r="G53" s="5">
        <v>0</v>
      </c>
      <c r="H53" s="5">
        <f t="shared" si="5"/>
        <v>3056.7899999999995</v>
      </c>
      <c r="I53" s="5">
        <v>84352.209000000017</v>
      </c>
      <c r="J53" s="5">
        <v>30567.899999999994</v>
      </c>
      <c r="L53" s="6"/>
    </row>
    <row r="54" spans="1:12" ht="15" thickBot="1" x14ac:dyDescent="0.35">
      <c r="A54" s="3" t="s">
        <v>117</v>
      </c>
      <c r="B54" s="4" t="s">
        <v>118</v>
      </c>
      <c r="C54" s="4">
        <v>10</v>
      </c>
      <c r="D54" s="4" t="s">
        <v>90</v>
      </c>
      <c r="E54" s="4" t="s">
        <v>176</v>
      </c>
      <c r="F54" s="5">
        <f t="shared" si="4"/>
        <v>23936.31</v>
      </c>
      <c r="G54" s="5">
        <v>0</v>
      </c>
      <c r="H54" s="5">
        <f t="shared" si="5"/>
        <v>2659.59</v>
      </c>
      <c r="I54" s="5">
        <v>73310.678999999989</v>
      </c>
      <c r="J54" s="5">
        <v>26595.9</v>
      </c>
      <c r="L54" s="6"/>
    </row>
    <row r="55" spans="1:12" ht="15" thickBot="1" x14ac:dyDescent="0.35">
      <c r="A55" s="3" t="s">
        <v>119</v>
      </c>
      <c r="B55" s="4" t="s">
        <v>120</v>
      </c>
      <c r="C55" s="4">
        <v>10</v>
      </c>
      <c r="D55" s="4" t="s">
        <v>90</v>
      </c>
      <c r="E55" s="4" t="s">
        <v>176</v>
      </c>
      <c r="F55" s="5">
        <f t="shared" si="4"/>
        <v>25629.840000000004</v>
      </c>
      <c r="G55" s="5">
        <v>0</v>
      </c>
      <c r="H55" s="5">
        <f t="shared" si="5"/>
        <v>2847.76</v>
      </c>
      <c r="I55" s="5">
        <v>78598.044999999998</v>
      </c>
      <c r="J55" s="5">
        <v>28477.600000000002</v>
      </c>
      <c r="L55" s="6"/>
    </row>
    <row r="56" spans="1:12" ht="15" thickBot="1" x14ac:dyDescent="0.35">
      <c r="A56" s="3" t="s">
        <v>121</v>
      </c>
      <c r="B56" s="4" t="s">
        <v>122</v>
      </c>
      <c r="C56" s="4">
        <v>10</v>
      </c>
      <c r="D56" s="4" t="s">
        <v>90</v>
      </c>
      <c r="E56" s="4" t="s">
        <v>176</v>
      </c>
      <c r="F56" s="5">
        <f t="shared" si="4"/>
        <v>6326.1000000000013</v>
      </c>
      <c r="G56" s="5">
        <v>0</v>
      </c>
      <c r="H56" s="5">
        <f t="shared" si="5"/>
        <v>702.90000000000009</v>
      </c>
      <c r="I56" s="5">
        <v>19391.010999999999</v>
      </c>
      <c r="J56" s="5">
        <v>7029.0000000000009</v>
      </c>
      <c r="L56" s="6"/>
    </row>
    <row r="57" spans="1:12" ht="15" thickBot="1" x14ac:dyDescent="0.35">
      <c r="A57" s="3" t="s">
        <v>123</v>
      </c>
      <c r="B57" s="4" t="s">
        <v>124</v>
      </c>
      <c r="C57" s="4">
        <v>10</v>
      </c>
      <c r="D57" s="4" t="s">
        <v>90</v>
      </c>
      <c r="E57" s="4" t="s">
        <v>176</v>
      </c>
      <c r="F57" s="5">
        <f t="shared" si="4"/>
        <v>49422.69</v>
      </c>
      <c r="G57" s="5">
        <v>0</v>
      </c>
      <c r="H57" s="5">
        <f t="shared" si="5"/>
        <v>5491.41</v>
      </c>
      <c r="I57" s="5">
        <v>151881.98300000004</v>
      </c>
      <c r="J57" s="5">
        <v>54914.1</v>
      </c>
      <c r="L57" s="6"/>
    </row>
    <row r="58" spans="1:12" ht="15" thickBot="1" x14ac:dyDescent="0.35">
      <c r="A58" s="3" t="s">
        <v>125</v>
      </c>
      <c r="B58" s="4" t="s">
        <v>126</v>
      </c>
      <c r="C58" s="4">
        <v>10</v>
      </c>
      <c r="D58" s="4" t="s">
        <v>90</v>
      </c>
      <c r="E58" s="4" t="s">
        <v>176</v>
      </c>
      <c r="F58" s="5">
        <f t="shared" si="4"/>
        <v>33424.110000000008</v>
      </c>
      <c r="G58" s="5">
        <v>0</v>
      </c>
      <c r="H58" s="5">
        <f t="shared" si="5"/>
        <v>3713.7900000000009</v>
      </c>
      <c r="I58" s="5">
        <v>102448.85400000001</v>
      </c>
      <c r="J58" s="5">
        <v>37137.900000000009</v>
      </c>
      <c r="L58" s="6"/>
    </row>
    <row r="59" spans="1:12" ht="15" thickBot="1" x14ac:dyDescent="0.35">
      <c r="A59" s="3" t="s">
        <v>127</v>
      </c>
      <c r="B59" s="4" t="s">
        <v>128</v>
      </c>
      <c r="C59" s="4">
        <v>10</v>
      </c>
      <c r="D59" s="4" t="s">
        <v>90</v>
      </c>
      <c r="E59" s="4" t="s">
        <v>176</v>
      </c>
      <c r="F59" s="5">
        <f t="shared" si="4"/>
        <v>9917.3700000000008</v>
      </c>
      <c r="G59" s="5">
        <v>0</v>
      </c>
      <c r="H59" s="5">
        <f t="shared" si="5"/>
        <v>1101.93</v>
      </c>
      <c r="I59" s="5">
        <v>30410.607999999993</v>
      </c>
      <c r="J59" s="5">
        <v>11019.300000000001</v>
      </c>
      <c r="L59" s="6"/>
    </row>
    <row r="60" spans="1:12" ht="15" thickBot="1" x14ac:dyDescent="0.35">
      <c r="A60" s="3" t="s">
        <v>129</v>
      </c>
      <c r="B60" s="4" t="s">
        <v>130</v>
      </c>
      <c r="C60" s="4">
        <v>10</v>
      </c>
      <c r="D60" s="4" t="s">
        <v>90</v>
      </c>
      <c r="E60" s="4" t="s">
        <v>176</v>
      </c>
      <c r="F60" s="5">
        <f t="shared" si="4"/>
        <v>4851.2700000000004</v>
      </c>
      <c r="G60" s="5">
        <v>0</v>
      </c>
      <c r="H60" s="5">
        <f t="shared" si="5"/>
        <v>539.03000000000009</v>
      </c>
      <c r="I60" s="5">
        <v>14873.672999999999</v>
      </c>
      <c r="J60" s="5">
        <v>5390.3</v>
      </c>
      <c r="L60" s="6"/>
    </row>
    <row r="61" spans="1:12" ht="15" thickBot="1" x14ac:dyDescent="0.35">
      <c r="A61" s="3" t="s">
        <v>131</v>
      </c>
      <c r="B61" s="4" t="s">
        <v>132</v>
      </c>
      <c r="C61" s="4">
        <v>10</v>
      </c>
      <c r="D61" s="4" t="s">
        <v>90</v>
      </c>
      <c r="E61" s="4" t="s">
        <v>176</v>
      </c>
      <c r="F61" s="5">
        <f t="shared" si="4"/>
        <v>9668.52</v>
      </c>
      <c r="G61" s="5">
        <v>0</v>
      </c>
      <c r="H61" s="5">
        <f t="shared" si="5"/>
        <v>1074.28</v>
      </c>
      <c r="I61" s="5">
        <v>29640.925999999999</v>
      </c>
      <c r="J61" s="5">
        <v>10742.8</v>
      </c>
      <c r="L61" s="6"/>
    </row>
    <row r="62" spans="1:12" ht="15" thickBot="1" x14ac:dyDescent="0.35">
      <c r="A62" s="3" t="s">
        <v>133</v>
      </c>
      <c r="B62" s="4" t="s">
        <v>134</v>
      </c>
      <c r="C62" s="4">
        <v>10</v>
      </c>
      <c r="D62" s="4" t="s">
        <v>90</v>
      </c>
      <c r="E62" s="4" t="s">
        <v>176</v>
      </c>
      <c r="F62" s="5">
        <f t="shared" si="4"/>
        <v>5405.76</v>
      </c>
      <c r="G62" s="5">
        <v>0</v>
      </c>
      <c r="H62" s="5">
        <f t="shared" si="5"/>
        <v>600.64</v>
      </c>
      <c r="I62" s="5">
        <v>16572.172999999999</v>
      </c>
      <c r="J62" s="5">
        <v>6006.4</v>
      </c>
      <c r="L62" s="6"/>
    </row>
    <row r="63" spans="1:12" ht="15" thickBot="1" x14ac:dyDescent="0.35">
      <c r="A63" s="3" t="s">
        <v>135</v>
      </c>
      <c r="B63" s="4" t="s">
        <v>136</v>
      </c>
      <c r="C63" s="4">
        <v>10</v>
      </c>
      <c r="D63" s="4" t="s">
        <v>90</v>
      </c>
      <c r="E63" s="4" t="s">
        <v>176</v>
      </c>
      <c r="F63" s="5">
        <f t="shared" si="4"/>
        <v>14442.84</v>
      </c>
      <c r="G63" s="5">
        <v>0</v>
      </c>
      <c r="H63" s="5">
        <f t="shared" si="5"/>
        <v>1604.7600000000002</v>
      </c>
      <c r="I63" s="5">
        <v>44278.523999999998</v>
      </c>
      <c r="J63" s="5">
        <v>16047.6</v>
      </c>
      <c r="L63" s="6"/>
    </row>
    <row r="64" spans="1:12" ht="15" thickBot="1" x14ac:dyDescent="0.35">
      <c r="A64" s="3" t="s">
        <v>137</v>
      </c>
      <c r="B64" s="4" t="s">
        <v>138</v>
      </c>
      <c r="C64" s="4">
        <v>10</v>
      </c>
      <c r="D64" s="4" t="s">
        <v>139</v>
      </c>
      <c r="E64" s="4" t="s">
        <v>176</v>
      </c>
      <c r="F64" s="5">
        <f t="shared" si="4"/>
        <v>17288.280000000006</v>
      </c>
      <c r="G64" s="5">
        <v>0</v>
      </c>
      <c r="H64" s="5">
        <f t="shared" si="5"/>
        <v>1920.920000000001</v>
      </c>
      <c r="I64" s="5">
        <v>53010.681999999993</v>
      </c>
      <c r="J64" s="5">
        <v>19209.200000000008</v>
      </c>
      <c r="L64" s="6"/>
    </row>
    <row r="65" spans="1:12" ht="15" thickBot="1" x14ac:dyDescent="0.35">
      <c r="A65" s="3" t="s">
        <v>140</v>
      </c>
      <c r="B65" s="4" t="s">
        <v>141</v>
      </c>
      <c r="C65" s="4">
        <v>10</v>
      </c>
      <c r="D65" s="4" t="s">
        <v>139</v>
      </c>
      <c r="E65" s="4" t="s">
        <v>176</v>
      </c>
      <c r="F65" s="5">
        <f t="shared" si="4"/>
        <v>17660.7</v>
      </c>
      <c r="G65" s="5">
        <v>0</v>
      </c>
      <c r="H65" s="5">
        <f t="shared" si="5"/>
        <v>1962.3000000000002</v>
      </c>
      <c r="I65" s="5">
        <v>54135.682000000001</v>
      </c>
      <c r="J65" s="5">
        <v>19623</v>
      </c>
      <c r="L65" s="6"/>
    </row>
    <row r="66" spans="1:12" ht="15" thickBot="1" x14ac:dyDescent="0.35">
      <c r="A66" s="3" t="s">
        <v>142</v>
      </c>
      <c r="B66" s="4" t="s">
        <v>143</v>
      </c>
      <c r="C66" s="4">
        <v>10</v>
      </c>
      <c r="D66" s="4" t="s">
        <v>139</v>
      </c>
      <c r="E66" s="4" t="s">
        <v>176</v>
      </c>
      <c r="F66" s="5">
        <f t="shared" si="4"/>
        <v>36881.010000000017</v>
      </c>
      <c r="G66" s="5">
        <v>0</v>
      </c>
      <c r="H66" s="5">
        <f t="shared" si="5"/>
        <v>4097.8900000000021</v>
      </c>
      <c r="I66" s="5">
        <v>113000.80600000006</v>
      </c>
      <c r="J66" s="5">
        <v>40978.900000000016</v>
      </c>
      <c r="L66" s="6"/>
    </row>
    <row r="67" spans="1:12" ht="15" thickBot="1" x14ac:dyDescent="0.35">
      <c r="A67" s="3" t="s">
        <v>144</v>
      </c>
      <c r="B67" s="4" t="s">
        <v>145</v>
      </c>
      <c r="C67" s="4">
        <v>10</v>
      </c>
      <c r="D67" s="4" t="s">
        <v>139</v>
      </c>
      <c r="E67" s="4" t="s">
        <v>176</v>
      </c>
      <c r="F67" s="5">
        <f t="shared" si="4"/>
        <v>25349.129999999997</v>
      </c>
      <c r="G67" s="5">
        <v>0</v>
      </c>
      <c r="H67" s="5">
        <f t="shared" si="5"/>
        <v>2816.5699999999997</v>
      </c>
      <c r="I67" s="5">
        <v>77719.396999999983</v>
      </c>
      <c r="J67" s="5">
        <v>28165.699999999997</v>
      </c>
      <c r="L67" s="6"/>
    </row>
    <row r="68" spans="1:12" ht="15" thickBot="1" x14ac:dyDescent="0.35">
      <c r="A68" s="3" t="s">
        <v>146</v>
      </c>
      <c r="B68" s="4" t="s">
        <v>147</v>
      </c>
      <c r="C68" s="4">
        <v>10</v>
      </c>
      <c r="D68" s="4" t="s">
        <v>139</v>
      </c>
      <c r="E68" s="4" t="s">
        <v>176</v>
      </c>
      <c r="F68" s="5">
        <f t="shared" si="4"/>
        <v>12449.159999999998</v>
      </c>
      <c r="G68" s="5">
        <v>0</v>
      </c>
      <c r="H68" s="5">
        <f t="shared" si="5"/>
        <v>1383.2399999999998</v>
      </c>
      <c r="I68" s="5">
        <v>38170.720999999998</v>
      </c>
      <c r="J68" s="5">
        <v>13832.399999999998</v>
      </c>
      <c r="L68" s="6"/>
    </row>
    <row r="69" spans="1:12" ht="15" thickBot="1" x14ac:dyDescent="0.35">
      <c r="A69" s="3" t="s">
        <v>148</v>
      </c>
      <c r="B69" s="4" t="s">
        <v>149</v>
      </c>
      <c r="C69" s="4">
        <v>10</v>
      </c>
      <c r="D69" s="4" t="s">
        <v>139</v>
      </c>
      <c r="E69" s="4" t="s">
        <v>176</v>
      </c>
      <c r="F69" s="5">
        <f t="shared" si="4"/>
        <v>8536.59</v>
      </c>
      <c r="G69" s="5">
        <v>0</v>
      </c>
      <c r="H69" s="5">
        <f t="shared" si="5"/>
        <v>948.5100000000001</v>
      </c>
      <c r="I69" s="5">
        <v>26175.992999999999</v>
      </c>
      <c r="J69" s="5">
        <v>9485.1</v>
      </c>
      <c r="L69" s="6"/>
    </row>
    <row r="70" spans="1:12" ht="15" thickBot="1" x14ac:dyDescent="0.35">
      <c r="A70" s="3" t="s">
        <v>150</v>
      </c>
      <c r="B70" s="4" t="s">
        <v>151</v>
      </c>
      <c r="C70" s="4">
        <v>10</v>
      </c>
      <c r="D70" s="4" t="s">
        <v>139</v>
      </c>
      <c r="E70" s="4" t="s">
        <v>176</v>
      </c>
      <c r="F70" s="5">
        <f t="shared" si="4"/>
        <v>13578.57</v>
      </c>
      <c r="G70" s="5">
        <v>0</v>
      </c>
      <c r="H70" s="5">
        <f t="shared" si="5"/>
        <v>1508.73</v>
      </c>
      <c r="I70" s="5">
        <v>41639.374999999993</v>
      </c>
      <c r="J70" s="5">
        <v>15087.3</v>
      </c>
      <c r="L70" s="6"/>
    </row>
    <row r="71" spans="1:12" ht="15" thickBot="1" x14ac:dyDescent="0.35">
      <c r="A71" s="3" t="s">
        <v>152</v>
      </c>
      <c r="B71" s="4" t="s">
        <v>153</v>
      </c>
      <c r="C71" s="4">
        <v>10</v>
      </c>
      <c r="D71" s="4" t="s">
        <v>139</v>
      </c>
      <c r="E71" s="4" t="s">
        <v>176</v>
      </c>
      <c r="F71" s="5">
        <f t="shared" si="4"/>
        <v>17933.040000000005</v>
      </c>
      <c r="G71" s="5">
        <v>0</v>
      </c>
      <c r="H71" s="5">
        <f t="shared" si="5"/>
        <v>1992.5600000000006</v>
      </c>
      <c r="I71" s="5">
        <v>54988.511999999995</v>
      </c>
      <c r="J71" s="5">
        <v>19925.600000000006</v>
      </c>
      <c r="L71" s="6"/>
    </row>
    <row r="72" spans="1:12" ht="15" thickBot="1" x14ac:dyDescent="0.35">
      <c r="A72" s="3" t="s">
        <v>154</v>
      </c>
      <c r="B72" s="4" t="s">
        <v>155</v>
      </c>
      <c r="C72" s="4">
        <v>10</v>
      </c>
      <c r="D72" s="4" t="s">
        <v>139</v>
      </c>
      <c r="E72" s="4" t="s">
        <v>176</v>
      </c>
      <c r="F72" s="5">
        <f t="shared" si="4"/>
        <v>15027.57</v>
      </c>
      <c r="G72" s="5">
        <v>0</v>
      </c>
      <c r="H72" s="5">
        <f t="shared" si="5"/>
        <v>1669.73</v>
      </c>
      <c r="I72" s="5">
        <v>46090.722999999998</v>
      </c>
      <c r="J72" s="5">
        <v>16697.3</v>
      </c>
      <c r="L72" s="6"/>
    </row>
    <row r="73" spans="1:12" ht="15" thickBot="1" x14ac:dyDescent="0.35">
      <c r="A73" s="3" t="s">
        <v>156</v>
      </c>
      <c r="B73" s="4" t="s">
        <v>157</v>
      </c>
      <c r="C73" s="4">
        <v>10</v>
      </c>
      <c r="D73" s="4" t="s">
        <v>139</v>
      </c>
      <c r="E73" s="4" t="s">
        <v>176</v>
      </c>
      <c r="F73" s="5">
        <f t="shared" si="4"/>
        <v>9830.6100000000024</v>
      </c>
      <c r="G73" s="5">
        <v>0</v>
      </c>
      <c r="H73" s="5">
        <f t="shared" si="5"/>
        <v>1092.2900000000002</v>
      </c>
      <c r="I73" s="5">
        <v>30131.047999999999</v>
      </c>
      <c r="J73" s="5">
        <v>10922.900000000001</v>
      </c>
      <c r="L73" s="6"/>
    </row>
    <row r="74" spans="1:12" ht="15" thickBot="1" x14ac:dyDescent="0.35">
      <c r="A74" s="3" t="s">
        <v>158</v>
      </c>
      <c r="B74" s="4" t="s">
        <v>159</v>
      </c>
      <c r="C74" s="4">
        <v>10</v>
      </c>
      <c r="D74" s="4" t="s">
        <v>139</v>
      </c>
      <c r="E74" s="4" t="s">
        <v>176</v>
      </c>
      <c r="F74" s="5">
        <f t="shared" si="4"/>
        <v>6307.29</v>
      </c>
      <c r="G74" s="5">
        <v>0</v>
      </c>
      <c r="H74" s="5">
        <f t="shared" si="5"/>
        <v>700.81</v>
      </c>
      <c r="I74" s="5">
        <v>19333.619999999995</v>
      </c>
      <c r="J74" s="5">
        <v>7008.0999999999995</v>
      </c>
      <c r="L74" s="6"/>
    </row>
    <row r="75" spans="1:12" ht="15" thickBot="1" x14ac:dyDescent="0.35">
      <c r="A75" s="3" t="s">
        <v>160</v>
      </c>
      <c r="B75" s="4" t="s">
        <v>161</v>
      </c>
      <c r="C75" s="4">
        <v>10</v>
      </c>
      <c r="D75" s="4" t="s">
        <v>139</v>
      </c>
      <c r="E75" s="4" t="s">
        <v>176</v>
      </c>
      <c r="F75" s="5">
        <f t="shared" si="4"/>
        <v>12943.080000000002</v>
      </c>
      <c r="G75" s="5">
        <v>0</v>
      </c>
      <c r="H75" s="5">
        <f t="shared" si="5"/>
        <v>1438.1200000000003</v>
      </c>
      <c r="I75" s="5">
        <v>39683.585999999996</v>
      </c>
      <c r="J75" s="5">
        <v>14381.200000000003</v>
      </c>
      <c r="L75" s="6"/>
    </row>
    <row r="76" spans="1:12" ht="15" thickBot="1" x14ac:dyDescent="0.35">
      <c r="A76" s="3" t="s">
        <v>162</v>
      </c>
      <c r="B76" s="4" t="s">
        <v>163</v>
      </c>
      <c r="C76" s="4">
        <v>10</v>
      </c>
      <c r="D76" s="4" t="s">
        <v>139</v>
      </c>
      <c r="E76" s="4" t="s">
        <v>176</v>
      </c>
      <c r="F76" s="5">
        <f t="shared" si="4"/>
        <v>5691.0599999999995</v>
      </c>
      <c r="G76" s="5">
        <v>0</v>
      </c>
      <c r="H76" s="5">
        <f t="shared" si="5"/>
        <v>632.34</v>
      </c>
      <c r="I76" s="5">
        <v>17458.239999999998</v>
      </c>
      <c r="J76" s="5">
        <v>6323.4</v>
      </c>
      <c r="L76" s="6"/>
    </row>
    <row r="77" spans="1:12" ht="15" thickBot="1" x14ac:dyDescent="0.35">
      <c r="A77" s="3" t="s">
        <v>164</v>
      </c>
      <c r="B77" s="4" t="s">
        <v>165</v>
      </c>
      <c r="C77" s="4">
        <v>10</v>
      </c>
      <c r="D77" s="4" t="s">
        <v>139</v>
      </c>
      <c r="E77" s="4" t="s">
        <v>176</v>
      </c>
      <c r="F77" s="5">
        <f t="shared" si="4"/>
        <v>116402.39999999989</v>
      </c>
      <c r="G77" s="5">
        <v>0</v>
      </c>
      <c r="H77" s="5">
        <f t="shared" si="5"/>
        <v>12933.599999999989</v>
      </c>
      <c r="I77" s="5">
        <v>356870.33999999997</v>
      </c>
      <c r="J77" s="5">
        <v>129335.99999999988</v>
      </c>
      <c r="L77" s="6"/>
    </row>
    <row r="78" spans="1:12" ht="15" thickBot="1" x14ac:dyDescent="0.35">
      <c r="A78" s="3" t="s">
        <v>166</v>
      </c>
      <c r="B78" s="4" t="s">
        <v>167</v>
      </c>
      <c r="C78" s="4">
        <v>20</v>
      </c>
      <c r="D78" s="4" t="s">
        <v>139</v>
      </c>
      <c r="E78" s="4" t="s">
        <v>176</v>
      </c>
      <c r="F78" s="5">
        <f>J78*0.8</f>
        <v>27508.880000000001</v>
      </c>
      <c r="G78" s="5">
        <v>0</v>
      </c>
      <c r="H78" s="5">
        <f>J78*0.2</f>
        <v>6877.22</v>
      </c>
      <c r="I78" s="5">
        <v>98731.413</v>
      </c>
      <c r="J78" s="5">
        <v>34386.1</v>
      </c>
      <c r="L78" s="6"/>
    </row>
    <row r="79" spans="1:12" ht="15" thickBot="1" x14ac:dyDescent="0.35">
      <c r="A79" s="7" t="s">
        <v>168</v>
      </c>
      <c r="B79" s="8"/>
      <c r="C79" s="8"/>
      <c r="D79" s="8"/>
      <c r="E79" s="9"/>
      <c r="F79" s="10">
        <f>SUM(F2:F78)</f>
        <v>5505694.2599999988</v>
      </c>
      <c r="G79" s="10">
        <f>SUM(G2:G78)</f>
        <v>35426.339999999989</v>
      </c>
      <c r="H79" s="10">
        <f>SUM(H2:H78)</f>
        <v>1226445.4000000001</v>
      </c>
      <c r="I79" s="11">
        <f>SUM(I2:I78)</f>
        <v>18871486.93</v>
      </c>
      <c r="J79" s="11">
        <f>SUM(J2:J78)</f>
        <v>6767566.0000000009</v>
      </c>
    </row>
  </sheetData>
  <autoFilter ref="A1:L1"/>
  <mergeCells count="1">
    <mergeCell ref="A79:E7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4.109375" bestFit="1" customWidth="1"/>
    <col min="7" max="7" width="11.44140625" bestFit="1" customWidth="1"/>
    <col min="8" max="8" width="18" bestFit="1" customWidth="1"/>
    <col min="9" max="10" width="14.109375" bestFit="1" customWidth="1"/>
  </cols>
  <sheetData>
    <row r="1" spans="1:12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2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177</v>
      </c>
      <c r="F2" s="5">
        <f>J2*0.8</f>
        <v>225776.96000000002</v>
      </c>
      <c r="G2" s="5">
        <v>0</v>
      </c>
      <c r="H2" s="5">
        <f>J2*0.2</f>
        <v>56444.240000000005</v>
      </c>
      <c r="I2" s="5">
        <v>789522.81400000001</v>
      </c>
      <c r="J2" s="5">
        <v>282221.2</v>
      </c>
      <c r="L2" s="6"/>
    </row>
    <row r="3" spans="1:12" ht="15" thickBot="1" x14ac:dyDescent="0.35">
      <c r="A3" s="3" t="s">
        <v>13</v>
      </c>
      <c r="B3" s="4" t="s">
        <v>14</v>
      </c>
      <c r="C3" s="4">
        <v>20</v>
      </c>
      <c r="D3" s="4" t="s">
        <v>12</v>
      </c>
      <c r="E3" s="4" t="s">
        <v>177</v>
      </c>
      <c r="F3" s="5">
        <f t="shared" ref="F3:F38" si="0">J3*0.8</f>
        <v>42883.519999999997</v>
      </c>
      <c r="G3" s="5">
        <v>0</v>
      </c>
      <c r="H3" s="5">
        <f t="shared" ref="H3:H38" si="1">J3*0.2</f>
        <v>10720.88</v>
      </c>
      <c r="I3" s="5">
        <v>152855.28599999999</v>
      </c>
      <c r="J3" s="5">
        <v>53604.399999999994</v>
      </c>
      <c r="L3" s="6"/>
    </row>
    <row r="4" spans="1:12" ht="15" thickBot="1" x14ac:dyDescent="0.35">
      <c r="A4" s="3" t="s">
        <v>15</v>
      </c>
      <c r="B4" s="4" t="s">
        <v>16</v>
      </c>
      <c r="C4" s="4">
        <v>20</v>
      </c>
      <c r="D4" s="4" t="s">
        <v>12</v>
      </c>
      <c r="E4" s="4" t="s">
        <v>177</v>
      </c>
      <c r="F4" s="5">
        <f t="shared" si="0"/>
        <v>98895.520000000033</v>
      </c>
      <c r="G4" s="5">
        <v>0</v>
      </c>
      <c r="H4" s="5">
        <f t="shared" si="1"/>
        <v>24723.880000000008</v>
      </c>
      <c r="I4" s="5">
        <v>349790.42199999996</v>
      </c>
      <c r="J4" s="5">
        <v>123619.40000000004</v>
      </c>
      <c r="L4" s="6"/>
    </row>
    <row r="5" spans="1:12" ht="15" thickBot="1" x14ac:dyDescent="0.35">
      <c r="A5" s="3" t="s">
        <v>17</v>
      </c>
      <c r="B5" s="4" t="s">
        <v>18</v>
      </c>
      <c r="C5" s="4">
        <v>20</v>
      </c>
      <c r="D5" s="4" t="s">
        <v>12</v>
      </c>
      <c r="E5" s="4" t="s">
        <v>177</v>
      </c>
      <c r="F5" s="5">
        <f t="shared" si="0"/>
        <v>81302.079999999987</v>
      </c>
      <c r="G5" s="5">
        <v>0</v>
      </c>
      <c r="H5" s="5">
        <f t="shared" si="1"/>
        <v>20325.519999999997</v>
      </c>
      <c r="I5" s="5">
        <v>287885.28700000001</v>
      </c>
      <c r="J5" s="5">
        <v>101627.59999999998</v>
      </c>
      <c r="L5" s="6"/>
    </row>
    <row r="6" spans="1:12" ht="15" thickBot="1" x14ac:dyDescent="0.35">
      <c r="A6" s="3" t="s">
        <v>19</v>
      </c>
      <c r="B6" s="4" t="s">
        <v>20</v>
      </c>
      <c r="C6" s="4">
        <v>20</v>
      </c>
      <c r="D6" s="4" t="s">
        <v>12</v>
      </c>
      <c r="E6" s="4" t="s">
        <v>177</v>
      </c>
      <c r="F6" s="5">
        <f t="shared" si="0"/>
        <v>72957.599999999991</v>
      </c>
      <c r="G6" s="5">
        <v>0</v>
      </c>
      <c r="H6" s="5">
        <f t="shared" si="1"/>
        <v>18239.399999999998</v>
      </c>
      <c r="I6" s="5">
        <v>257724.61600000013</v>
      </c>
      <c r="J6" s="5">
        <v>91196.999999999985</v>
      </c>
      <c r="L6" s="6"/>
    </row>
    <row r="7" spans="1:12" ht="15" thickBot="1" x14ac:dyDescent="0.35">
      <c r="A7" s="3" t="s">
        <v>21</v>
      </c>
      <c r="B7" s="4" t="s">
        <v>22</v>
      </c>
      <c r="C7" s="4">
        <v>20</v>
      </c>
      <c r="D7" s="4" t="s">
        <v>12</v>
      </c>
      <c r="E7" s="4" t="s">
        <v>177</v>
      </c>
      <c r="F7" s="5">
        <f t="shared" si="0"/>
        <v>192777.92000000004</v>
      </c>
      <c r="G7" s="5">
        <v>0</v>
      </c>
      <c r="H7" s="5">
        <f t="shared" si="1"/>
        <v>48194.48000000001</v>
      </c>
      <c r="I7" s="5">
        <v>669816.51400000055</v>
      </c>
      <c r="J7" s="5">
        <v>240972.40000000002</v>
      </c>
      <c r="L7" s="6"/>
    </row>
    <row r="8" spans="1:12" ht="15" thickBot="1" x14ac:dyDescent="0.35">
      <c r="A8" s="3" t="s">
        <v>23</v>
      </c>
      <c r="B8" s="4" t="s">
        <v>24</v>
      </c>
      <c r="C8" s="4">
        <v>20</v>
      </c>
      <c r="D8" s="4" t="s">
        <v>12</v>
      </c>
      <c r="E8" s="4" t="s">
        <v>177</v>
      </c>
      <c r="F8" s="5">
        <f t="shared" si="0"/>
        <v>56143.999999999993</v>
      </c>
      <c r="G8" s="5">
        <v>0</v>
      </c>
      <c r="H8" s="5">
        <f t="shared" si="1"/>
        <v>14035.999999999998</v>
      </c>
      <c r="I8" s="5">
        <v>199295.296</v>
      </c>
      <c r="J8" s="5">
        <v>70179.999999999985</v>
      </c>
      <c r="L8" s="6"/>
    </row>
    <row r="9" spans="1:12" ht="15" thickBot="1" x14ac:dyDescent="0.35">
      <c r="A9" s="3" t="s">
        <v>25</v>
      </c>
      <c r="B9" s="4" t="s">
        <v>26</v>
      </c>
      <c r="C9" s="4">
        <v>20</v>
      </c>
      <c r="D9" s="4" t="s">
        <v>12</v>
      </c>
      <c r="E9" s="4" t="s">
        <v>177</v>
      </c>
      <c r="F9" s="5">
        <f t="shared" si="0"/>
        <v>43665.759999999987</v>
      </c>
      <c r="G9" s="5">
        <v>0</v>
      </c>
      <c r="H9" s="5">
        <f t="shared" si="1"/>
        <v>10916.439999999997</v>
      </c>
      <c r="I9" s="5">
        <v>153033.43899999998</v>
      </c>
      <c r="J9" s="5">
        <v>54582.199999999983</v>
      </c>
      <c r="L9" s="6"/>
    </row>
    <row r="10" spans="1:12" ht="15" thickBot="1" x14ac:dyDescent="0.35">
      <c r="A10" s="3" t="s">
        <v>27</v>
      </c>
      <c r="B10" s="4" t="s">
        <v>28</v>
      </c>
      <c r="C10" s="4">
        <v>20</v>
      </c>
      <c r="D10" s="4" t="s">
        <v>12</v>
      </c>
      <c r="E10" s="4" t="s">
        <v>177</v>
      </c>
      <c r="F10" s="5">
        <f t="shared" si="0"/>
        <v>84285.440000000017</v>
      </c>
      <c r="G10" s="5">
        <v>0</v>
      </c>
      <c r="H10" s="5">
        <f t="shared" si="1"/>
        <v>21071.360000000004</v>
      </c>
      <c r="I10" s="5">
        <v>297530.35499999998</v>
      </c>
      <c r="J10" s="5">
        <v>105356.80000000002</v>
      </c>
      <c r="L10" s="6"/>
    </row>
    <row r="11" spans="1:12" ht="15" thickBot="1" x14ac:dyDescent="0.35">
      <c r="A11" s="3" t="s">
        <v>29</v>
      </c>
      <c r="B11" s="4" t="s">
        <v>30</v>
      </c>
      <c r="C11" s="4">
        <v>20</v>
      </c>
      <c r="D11" s="4" t="s">
        <v>12</v>
      </c>
      <c r="E11" s="4" t="s">
        <v>177</v>
      </c>
      <c r="F11" s="5">
        <f t="shared" si="0"/>
        <v>72222.64</v>
      </c>
      <c r="G11" s="5">
        <v>0</v>
      </c>
      <c r="H11" s="5">
        <f t="shared" si="1"/>
        <v>18055.66</v>
      </c>
      <c r="I11" s="5">
        <v>254056.57399999996</v>
      </c>
      <c r="J11" s="5">
        <v>90278.299999999988</v>
      </c>
      <c r="L11" s="6"/>
    </row>
    <row r="12" spans="1:12" ht="15" thickBot="1" x14ac:dyDescent="0.35">
      <c r="A12" s="3" t="s">
        <v>31</v>
      </c>
      <c r="B12" s="4" t="s">
        <v>32</v>
      </c>
      <c r="C12" s="4">
        <v>20</v>
      </c>
      <c r="D12" s="4" t="s">
        <v>12</v>
      </c>
      <c r="E12" s="4" t="s">
        <v>177</v>
      </c>
      <c r="F12" s="5">
        <f t="shared" si="0"/>
        <v>164727.76</v>
      </c>
      <c r="G12" s="5">
        <v>0</v>
      </c>
      <c r="H12" s="5">
        <f t="shared" si="1"/>
        <v>41181.94</v>
      </c>
      <c r="I12" s="5">
        <v>570099.16700000025</v>
      </c>
      <c r="J12" s="5">
        <v>205909.7</v>
      </c>
      <c r="L12" s="6"/>
    </row>
    <row r="13" spans="1:12" ht="15" thickBot="1" x14ac:dyDescent="0.35">
      <c r="A13" s="3" t="s">
        <v>33</v>
      </c>
      <c r="B13" s="4" t="s">
        <v>34</v>
      </c>
      <c r="C13" s="4">
        <v>20</v>
      </c>
      <c r="D13" s="4" t="s">
        <v>12</v>
      </c>
      <c r="E13" s="4" t="s">
        <v>177</v>
      </c>
      <c r="F13" s="5">
        <f t="shared" si="0"/>
        <v>123628.39999999998</v>
      </c>
      <c r="G13" s="5">
        <v>0</v>
      </c>
      <c r="H13" s="5">
        <f t="shared" si="1"/>
        <v>30907.099999999995</v>
      </c>
      <c r="I13" s="5">
        <v>428568.1120000002</v>
      </c>
      <c r="J13" s="5">
        <v>154535.49999999997</v>
      </c>
      <c r="L13" s="6"/>
    </row>
    <row r="14" spans="1:12" ht="15" thickBot="1" x14ac:dyDescent="0.35">
      <c r="A14" s="3" t="s">
        <v>35</v>
      </c>
      <c r="B14" s="4" t="s">
        <v>36</v>
      </c>
      <c r="C14" s="4">
        <v>20</v>
      </c>
      <c r="D14" s="4" t="s">
        <v>12</v>
      </c>
      <c r="E14" s="4" t="s">
        <v>177</v>
      </c>
      <c r="F14" s="5">
        <f t="shared" si="0"/>
        <v>249842.00000000015</v>
      </c>
      <c r="G14" s="5">
        <v>0</v>
      </c>
      <c r="H14" s="5">
        <f t="shared" si="1"/>
        <v>62460.500000000036</v>
      </c>
      <c r="I14" s="5">
        <v>864368.02799999982</v>
      </c>
      <c r="J14" s="5">
        <v>312302.50000000017</v>
      </c>
      <c r="L14" s="6"/>
    </row>
    <row r="15" spans="1:12" ht="15" thickBot="1" x14ac:dyDescent="0.35">
      <c r="A15" s="3" t="s">
        <v>37</v>
      </c>
      <c r="B15" s="4" t="s">
        <v>38</v>
      </c>
      <c r="C15" s="4">
        <v>20</v>
      </c>
      <c r="D15" s="4" t="s">
        <v>12</v>
      </c>
      <c r="E15" s="4" t="s">
        <v>177</v>
      </c>
      <c r="F15" s="5">
        <f t="shared" si="0"/>
        <v>42223.679999999993</v>
      </c>
      <c r="G15" s="5">
        <v>0</v>
      </c>
      <c r="H15" s="5">
        <f t="shared" si="1"/>
        <v>10555.919999999998</v>
      </c>
      <c r="I15" s="5">
        <v>146676.43300000005</v>
      </c>
      <c r="J15" s="5">
        <v>52779.599999999991</v>
      </c>
      <c r="L15" s="6"/>
    </row>
    <row r="16" spans="1:12" ht="15" thickBot="1" x14ac:dyDescent="0.35">
      <c r="A16" s="3" t="s">
        <v>39</v>
      </c>
      <c r="B16" s="4" t="s">
        <v>40</v>
      </c>
      <c r="C16" s="4">
        <v>20</v>
      </c>
      <c r="D16" s="4" t="s">
        <v>12</v>
      </c>
      <c r="E16" s="4" t="s">
        <v>177</v>
      </c>
      <c r="F16" s="5">
        <f t="shared" si="0"/>
        <v>47044.48000000001</v>
      </c>
      <c r="G16" s="5">
        <v>0</v>
      </c>
      <c r="H16" s="5">
        <f t="shared" si="1"/>
        <v>11761.120000000003</v>
      </c>
      <c r="I16" s="5">
        <v>165868.29499999995</v>
      </c>
      <c r="J16" s="5">
        <v>58805.600000000013</v>
      </c>
      <c r="L16" s="6"/>
    </row>
    <row r="17" spans="1:12" ht="15" thickBot="1" x14ac:dyDescent="0.35">
      <c r="A17" s="3" t="s">
        <v>41</v>
      </c>
      <c r="B17" s="4" t="s">
        <v>42</v>
      </c>
      <c r="C17" s="4">
        <v>20</v>
      </c>
      <c r="D17" s="4" t="s">
        <v>12</v>
      </c>
      <c r="E17" s="4" t="s">
        <v>177</v>
      </c>
      <c r="F17" s="5">
        <f t="shared" si="0"/>
        <v>192728.32000000009</v>
      </c>
      <c r="G17" s="5">
        <v>0</v>
      </c>
      <c r="H17" s="5">
        <f t="shared" si="1"/>
        <v>48182.080000000024</v>
      </c>
      <c r="I17" s="5">
        <v>670031.35999999987</v>
      </c>
      <c r="J17" s="5">
        <v>240910.40000000011</v>
      </c>
      <c r="L17" s="6"/>
    </row>
    <row r="18" spans="1:12" ht="15" thickBot="1" x14ac:dyDescent="0.35">
      <c r="A18" s="3" t="s">
        <v>43</v>
      </c>
      <c r="B18" s="4" t="s">
        <v>44</v>
      </c>
      <c r="C18" s="4">
        <v>20</v>
      </c>
      <c r="D18" s="4" t="s">
        <v>12</v>
      </c>
      <c r="E18" s="4" t="s">
        <v>177</v>
      </c>
      <c r="F18" s="5">
        <f t="shared" si="0"/>
        <v>77674.48</v>
      </c>
      <c r="G18" s="5">
        <v>0</v>
      </c>
      <c r="H18" s="5">
        <f t="shared" si="1"/>
        <v>19418.62</v>
      </c>
      <c r="I18" s="5">
        <v>271937.91999999987</v>
      </c>
      <c r="J18" s="5">
        <v>97093.099999999991</v>
      </c>
      <c r="L18" s="6"/>
    </row>
    <row r="19" spans="1:12" ht="15" thickBot="1" x14ac:dyDescent="0.35">
      <c r="A19" s="3" t="s">
        <v>45</v>
      </c>
      <c r="B19" s="4" t="s">
        <v>46</v>
      </c>
      <c r="C19" s="4">
        <v>20</v>
      </c>
      <c r="D19" s="4" t="s">
        <v>12</v>
      </c>
      <c r="E19" s="4" t="s">
        <v>177</v>
      </c>
      <c r="F19" s="5">
        <f t="shared" si="0"/>
        <v>109283.75999999997</v>
      </c>
      <c r="G19" s="5">
        <v>0</v>
      </c>
      <c r="H19" s="5">
        <f t="shared" si="1"/>
        <v>27320.939999999991</v>
      </c>
      <c r="I19" s="5">
        <v>384073.86100000009</v>
      </c>
      <c r="J19" s="5">
        <v>136604.69999999995</v>
      </c>
      <c r="L19" s="6"/>
    </row>
    <row r="20" spans="1:12" ht="15" thickBot="1" x14ac:dyDescent="0.35">
      <c r="A20" s="3" t="s">
        <v>47</v>
      </c>
      <c r="B20" s="4" t="s">
        <v>48</v>
      </c>
      <c r="C20" s="4">
        <v>20</v>
      </c>
      <c r="D20" s="4" t="s">
        <v>12</v>
      </c>
      <c r="E20" s="4" t="s">
        <v>177</v>
      </c>
      <c r="F20" s="5">
        <f t="shared" si="0"/>
        <v>54461.920000000013</v>
      </c>
      <c r="G20" s="5">
        <v>0</v>
      </c>
      <c r="H20" s="5">
        <f t="shared" si="1"/>
        <v>13615.480000000003</v>
      </c>
      <c r="I20" s="5">
        <v>192701.30400000003</v>
      </c>
      <c r="J20" s="5">
        <v>68077.400000000009</v>
      </c>
      <c r="L20" s="6"/>
    </row>
    <row r="21" spans="1:12" ht="15" thickBot="1" x14ac:dyDescent="0.35">
      <c r="A21" s="3" t="s">
        <v>49</v>
      </c>
      <c r="B21" s="4" t="s">
        <v>50</v>
      </c>
      <c r="C21" s="4">
        <v>20</v>
      </c>
      <c r="D21" s="4" t="s">
        <v>12</v>
      </c>
      <c r="E21" s="4" t="s">
        <v>177</v>
      </c>
      <c r="F21" s="5">
        <f t="shared" si="0"/>
        <v>50308.480000000003</v>
      </c>
      <c r="G21" s="5">
        <v>0</v>
      </c>
      <c r="H21" s="5">
        <f t="shared" si="1"/>
        <v>12577.12</v>
      </c>
      <c r="I21" s="5">
        <v>174369.45499999999</v>
      </c>
      <c r="J21" s="5">
        <v>62885.599999999999</v>
      </c>
      <c r="L21" s="6"/>
    </row>
    <row r="22" spans="1:12" ht="15" thickBot="1" x14ac:dyDescent="0.35">
      <c r="A22" s="3" t="s">
        <v>51</v>
      </c>
      <c r="B22" s="4" t="s">
        <v>52</v>
      </c>
      <c r="C22" s="4">
        <v>20</v>
      </c>
      <c r="D22" s="4" t="s">
        <v>53</v>
      </c>
      <c r="E22" s="4" t="s">
        <v>177</v>
      </c>
      <c r="F22" s="5">
        <f t="shared" si="0"/>
        <v>123214.64000000007</v>
      </c>
      <c r="G22" s="5">
        <v>0</v>
      </c>
      <c r="H22" s="5">
        <f t="shared" si="1"/>
        <v>30803.660000000018</v>
      </c>
      <c r="I22" s="5">
        <v>425440.62500000006</v>
      </c>
      <c r="J22" s="5">
        <v>154018.30000000008</v>
      </c>
      <c r="L22" s="6"/>
    </row>
    <row r="23" spans="1:12" ht="15" thickBot="1" x14ac:dyDescent="0.35">
      <c r="A23" s="3" t="s">
        <v>54</v>
      </c>
      <c r="B23" s="4" t="s">
        <v>55</v>
      </c>
      <c r="C23" s="4">
        <v>20</v>
      </c>
      <c r="D23" s="4" t="s">
        <v>53</v>
      </c>
      <c r="E23" s="4" t="s">
        <v>177</v>
      </c>
      <c r="F23" s="5">
        <f t="shared" si="0"/>
        <v>78113.359999999971</v>
      </c>
      <c r="G23" s="5">
        <v>0</v>
      </c>
      <c r="H23" s="5">
        <f t="shared" si="1"/>
        <v>19528.339999999993</v>
      </c>
      <c r="I23" s="5">
        <v>274174.05700000003</v>
      </c>
      <c r="J23" s="5">
        <v>97641.699999999968</v>
      </c>
      <c r="L23" s="6"/>
    </row>
    <row r="24" spans="1:12" ht="15" thickBot="1" x14ac:dyDescent="0.35">
      <c r="A24" s="3" t="s">
        <v>56</v>
      </c>
      <c r="B24" s="4" t="s">
        <v>57</v>
      </c>
      <c r="C24" s="4">
        <v>20</v>
      </c>
      <c r="D24" s="4" t="s">
        <v>53</v>
      </c>
      <c r="E24" s="4" t="s">
        <v>177</v>
      </c>
      <c r="F24" s="5">
        <f t="shared" si="0"/>
        <v>79094.800000000017</v>
      </c>
      <c r="G24" s="5">
        <v>0</v>
      </c>
      <c r="H24" s="5">
        <f t="shared" si="1"/>
        <v>19773.700000000004</v>
      </c>
      <c r="I24" s="5">
        <v>275270.35499999998</v>
      </c>
      <c r="J24" s="5">
        <v>98868.500000000015</v>
      </c>
      <c r="L24" s="6"/>
    </row>
    <row r="25" spans="1:12" ht="15" thickBot="1" x14ac:dyDescent="0.35">
      <c r="A25" s="3" t="s">
        <v>58</v>
      </c>
      <c r="B25" s="4" t="s">
        <v>59</v>
      </c>
      <c r="C25" s="4">
        <v>20</v>
      </c>
      <c r="D25" s="4" t="s">
        <v>53</v>
      </c>
      <c r="E25" s="4" t="s">
        <v>177</v>
      </c>
      <c r="F25" s="5">
        <f t="shared" si="0"/>
        <v>210284.15999999997</v>
      </c>
      <c r="G25" s="5">
        <v>0</v>
      </c>
      <c r="H25" s="5">
        <f t="shared" si="1"/>
        <v>52571.039999999994</v>
      </c>
      <c r="I25" s="5">
        <v>733221.60400000005</v>
      </c>
      <c r="J25" s="5">
        <v>262855.19999999995</v>
      </c>
      <c r="L25" s="6"/>
    </row>
    <row r="26" spans="1:12" ht="15" thickBot="1" x14ac:dyDescent="0.35">
      <c r="A26" s="3" t="s">
        <v>60</v>
      </c>
      <c r="B26" s="4" t="s">
        <v>61</v>
      </c>
      <c r="C26" s="4">
        <v>20</v>
      </c>
      <c r="D26" s="4" t="s">
        <v>53</v>
      </c>
      <c r="E26" s="4" t="s">
        <v>177</v>
      </c>
      <c r="F26" s="5">
        <f t="shared" si="0"/>
        <v>80004.960000000036</v>
      </c>
      <c r="G26" s="5">
        <v>0</v>
      </c>
      <c r="H26" s="5">
        <f t="shared" si="1"/>
        <v>20001.240000000009</v>
      </c>
      <c r="I26" s="5">
        <v>282072.95100000012</v>
      </c>
      <c r="J26" s="5">
        <v>100006.20000000004</v>
      </c>
      <c r="L26" s="6"/>
    </row>
    <row r="27" spans="1:12" ht="15" thickBot="1" x14ac:dyDescent="0.35">
      <c r="A27" s="3" t="s">
        <v>62</v>
      </c>
      <c r="B27" s="4" t="s">
        <v>63</v>
      </c>
      <c r="C27" s="4">
        <v>20</v>
      </c>
      <c r="D27" s="4" t="s">
        <v>53</v>
      </c>
      <c r="E27" s="4" t="s">
        <v>177</v>
      </c>
      <c r="F27" s="5">
        <f t="shared" si="0"/>
        <v>169857.44000000003</v>
      </c>
      <c r="G27" s="5">
        <v>0</v>
      </c>
      <c r="H27" s="5">
        <f t="shared" si="1"/>
        <v>42464.360000000008</v>
      </c>
      <c r="I27" s="5">
        <v>597489.76899999997</v>
      </c>
      <c r="J27" s="5">
        <v>212321.80000000002</v>
      </c>
      <c r="L27" s="6"/>
    </row>
    <row r="28" spans="1:12" ht="15" thickBot="1" x14ac:dyDescent="0.35">
      <c r="A28" s="3" t="s">
        <v>64</v>
      </c>
      <c r="B28" s="4" t="s">
        <v>65</v>
      </c>
      <c r="C28" s="4">
        <v>20</v>
      </c>
      <c r="D28" s="4" t="s">
        <v>53</v>
      </c>
      <c r="E28" s="4" t="s">
        <v>177</v>
      </c>
      <c r="F28" s="5">
        <f t="shared" si="0"/>
        <v>113518.56</v>
      </c>
      <c r="G28" s="5">
        <v>0</v>
      </c>
      <c r="H28" s="5">
        <f t="shared" si="1"/>
        <v>28379.64</v>
      </c>
      <c r="I28" s="5">
        <v>400441.31199999986</v>
      </c>
      <c r="J28" s="5">
        <v>141898.19999999998</v>
      </c>
      <c r="L28" s="6"/>
    </row>
    <row r="29" spans="1:12" ht="15" thickBot="1" x14ac:dyDescent="0.35">
      <c r="A29" s="3" t="s">
        <v>66</v>
      </c>
      <c r="B29" s="4" t="s">
        <v>67</v>
      </c>
      <c r="C29" s="4">
        <v>20</v>
      </c>
      <c r="D29" s="4" t="s">
        <v>53</v>
      </c>
      <c r="E29" s="4" t="s">
        <v>177</v>
      </c>
      <c r="F29" s="5">
        <f t="shared" si="0"/>
        <v>399508.40000000014</v>
      </c>
      <c r="G29" s="5">
        <v>0</v>
      </c>
      <c r="H29" s="5">
        <f t="shared" si="1"/>
        <v>99877.100000000035</v>
      </c>
      <c r="I29" s="5">
        <v>1378224.0290000017</v>
      </c>
      <c r="J29" s="5">
        <v>499385.50000000012</v>
      </c>
      <c r="L29" s="6"/>
    </row>
    <row r="30" spans="1:12" ht="15" thickBot="1" x14ac:dyDescent="0.35">
      <c r="A30" s="3" t="s">
        <v>68</v>
      </c>
      <c r="B30" s="4" t="s">
        <v>69</v>
      </c>
      <c r="C30" s="4">
        <v>20</v>
      </c>
      <c r="D30" s="4" t="s">
        <v>53</v>
      </c>
      <c r="E30" s="4" t="s">
        <v>177</v>
      </c>
      <c r="F30" s="5">
        <f t="shared" si="0"/>
        <v>106523.60000000003</v>
      </c>
      <c r="G30" s="5">
        <v>0</v>
      </c>
      <c r="H30" s="5">
        <f t="shared" si="1"/>
        <v>26630.900000000009</v>
      </c>
      <c r="I30" s="5">
        <v>369932.38899999973</v>
      </c>
      <c r="J30" s="5">
        <v>133154.50000000003</v>
      </c>
      <c r="L30" s="6"/>
    </row>
    <row r="31" spans="1:12" ht="15" thickBot="1" x14ac:dyDescent="0.35">
      <c r="A31" s="3" t="s">
        <v>70</v>
      </c>
      <c r="B31" s="4" t="s">
        <v>71</v>
      </c>
      <c r="C31" s="4">
        <v>20</v>
      </c>
      <c r="D31" s="4" t="s">
        <v>53</v>
      </c>
      <c r="E31" s="4" t="s">
        <v>177</v>
      </c>
      <c r="F31" s="5">
        <f t="shared" si="0"/>
        <v>35684.000000000007</v>
      </c>
      <c r="G31" s="5">
        <v>0</v>
      </c>
      <c r="H31" s="5">
        <f t="shared" si="1"/>
        <v>8921.0000000000018</v>
      </c>
      <c r="I31" s="5">
        <v>125925.28000000004</v>
      </c>
      <c r="J31" s="5">
        <v>44605.000000000007</v>
      </c>
      <c r="L31" s="6"/>
    </row>
    <row r="32" spans="1:12" ht="15" thickBot="1" x14ac:dyDescent="0.35">
      <c r="A32" s="3" t="s">
        <v>72</v>
      </c>
      <c r="B32" s="4" t="s">
        <v>73</v>
      </c>
      <c r="C32" s="4">
        <v>20</v>
      </c>
      <c r="D32" s="4" t="s">
        <v>53</v>
      </c>
      <c r="E32" s="4" t="s">
        <v>177</v>
      </c>
      <c r="F32" s="5">
        <f t="shared" si="0"/>
        <v>37494.000000000015</v>
      </c>
      <c r="G32" s="5">
        <v>0</v>
      </c>
      <c r="H32" s="5">
        <f t="shared" si="1"/>
        <v>9373.5000000000036</v>
      </c>
      <c r="I32" s="5">
        <v>133475.48999999996</v>
      </c>
      <c r="J32" s="5">
        <v>46867.500000000015</v>
      </c>
      <c r="L32" s="6"/>
    </row>
    <row r="33" spans="1:12" ht="15" thickBot="1" x14ac:dyDescent="0.35">
      <c r="A33" s="3" t="s">
        <v>74</v>
      </c>
      <c r="B33" s="4" t="s">
        <v>75</v>
      </c>
      <c r="C33" s="4">
        <v>20</v>
      </c>
      <c r="D33" s="4" t="s">
        <v>53</v>
      </c>
      <c r="E33" s="4" t="s">
        <v>177</v>
      </c>
      <c r="F33" s="5">
        <f t="shared" si="0"/>
        <v>48453.680000000008</v>
      </c>
      <c r="G33" s="5">
        <v>0</v>
      </c>
      <c r="H33" s="5">
        <f t="shared" si="1"/>
        <v>12113.420000000002</v>
      </c>
      <c r="I33" s="5">
        <v>171457.46199999997</v>
      </c>
      <c r="J33" s="5">
        <v>60567.100000000006</v>
      </c>
      <c r="L33" s="6"/>
    </row>
    <row r="34" spans="1:12" ht="15" thickBot="1" x14ac:dyDescent="0.35">
      <c r="A34" s="3" t="s">
        <v>76</v>
      </c>
      <c r="B34" s="4" t="s">
        <v>77</v>
      </c>
      <c r="C34" s="4">
        <v>20</v>
      </c>
      <c r="D34" s="4" t="s">
        <v>53</v>
      </c>
      <c r="E34" s="4" t="s">
        <v>177</v>
      </c>
      <c r="F34" s="5">
        <f t="shared" si="0"/>
        <v>29236.079999999994</v>
      </c>
      <c r="G34" s="5">
        <v>0</v>
      </c>
      <c r="H34" s="5">
        <f t="shared" si="1"/>
        <v>7309.0199999999986</v>
      </c>
      <c r="I34" s="5">
        <v>103159.16399999999</v>
      </c>
      <c r="J34" s="5">
        <v>36545.099999999991</v>
      </c>
      <c r="L34" s="6"/>
    </row>
    <row r="35" spans="1:12" ht="15" thickBot="1" x14ac:dyDescent="0.35">
      <c r="A35" s="3" t="s">
        <v>78</v>
      </c>
      <c r="B35" s="4" t="s">
        <v>79</v>
      </c>
      <c r="C35" s="4">
        <v>20</v>
      </c>
      <c r="D35" s="4" t="s">
        <v>53</v>
      </c>
      <c r="E35" s="4" t="s">
        <v>177</v>
      </c>
      <c r="F35" s="5">
        <f t="shared" si="0"/>
        <v>549166.48000000056</v>
      </c>
      <c r="G35" s="5">
        <v>0</v>
      </c>
      <c r="H35" s="5">
        <f t="shared" si="1"/>
        <v>137291.62000000014</v>
      </c>
      <c r="I35" s="5">
        <v>1894573.8619999983</v>
      </c>
      <c r="J35" s="5">
        <v>686458.10000000068</v>
      </c>
      <c r="L35" s="6"/>
    </row>
    <row r="36" spans="1:12" ht="15" thickBot="1" x14ac:dyDescent="0.35">
      <c r="A36" s="3" t="s">
        <v>80</v>
      </c>
      <c r="B36" s="4" t="s">
        <v>81</v>
      </c>
      <c r="C36" s="4">
        <v>20</v>
      </c>
      <c r="D36" s="4" t="s">
        <v>53</v>
      </c>
      <c r="E36" s="4" t="s">
        <v>177</v>
      </c>
      <c r="F36" s="5">
        <f t="shared" si="0"/>
        <v>43886.079999999987</v>
      </c>
      <c r="G36" s="5">
        <v>0</v>
      </c>
      <c r="H36" s="5">
        <f t="shared" si="1"/>
        <v>10971.519999999997</v>
      </c>
      <c r="I36" s="5">
        <v>152152.97599999991</v>
      </c>
      <c r="J36" s="5">
        <v>54857.599999999984</v>
      </c>
      <c r="L36" s="6"/>
    </row>
    <row r="37" spans="1:12" ht="15" thickBot="1" x14ac:dyDescent="0.35">
      <c r="A37" s="3" t="s">
        <v>82</v>
      </c>
      <c r="B37" s="4" t="s">
        <v>83</v>
      </c>
      <c r="C37" s="4">
        <v>20</v>
      </c>
      <c r="D37" s="4" t="s">
        <v>53</v>
      </c>
      <c r="E37" s="4" t="s">
        <v>177</v>
      </c>
      <c r="F37" s="5">
        <f t="shared" si="0"/>
        <v>60227.680000000022</v>
      </c>
      <c r="G37" s="5">
        <v>0</v>
      </c>
      <c r="H37" s="5">
        <f t="shared" si="1"/>
        <v>15056.920000000006</v>
      </c>
      <c r="I37" s="5">
        <v>211294.74299999996</v>
      </c>
      <c r="J37" s="5">
        <v>75284.60000000002</v>
      </c>
      <c r="L37" s="6"/>
    </row>
    <row r="38" spans="1:12" ht="15" thickBot="1" x14ac:dyDescent="0.35">
      <c r="A38" s="3" t="s">
        <v>84</v>
      </c>
      <c r="B38" s="4" t="s">
        <v>85</v>
      </c>
      <c r="C38" s="4">
        <v>20</v>
      </c>
      <c r="D38" s="4" t="s">
        <v>53</v>
      </c>
      <c r="E38" s="4" t="s">
        <v>177</v>
      </c>
      <c r="F38" s="5">
        <f t="shared" si="0"/>
        <v>358417.60000000009</v>
      </c>
      <c r="G38" s="5">
        <v>0</v>
      </c>
      <c r="H38" s="5">
        <f t="shared" si="1"/>
        <v>89604.400000000023</v>
      </c>
      <c r="I38" s="5">
        <v>1236597.5409999981</v>
      </c>
      <c r="J38" s="5">
        <v>448022.00000000012</v>
      </c>
      <c r="L38" s="6"/>
    </row>
    <row r="39" spans="1:12" ht="15" thickBot="1" x14ac:dyDescent="0.35">
      <c r="A39" s="3" t="s">
        <v>86</v>
      </c>
      <c r="B39" s="4" t="s">
        <v>87</v>
      </c>
      <c r="C39" s="4">
        <v>20</v>
      </c>
      <c r="D39" s="4" t="s">
        <v>53</v>
      </c>
      <c r="E39" s="4" t="s">
        <v>177</v>
      </c>
      <c r="F39" s="5">
        <f>J39*0.8</f>
        <v>154928.95999999993</v>
      </c>
      <c r="G39" s="5">
        <f>J39*0.2</f>
        <v>38732.239999999983</v>
      </c>
      <c r="H39" s="5">
        <v>0</v>
      </c>
      <c r="I39" s="5">
        <v>534262.0989999997</v>
      </c>
      <c r="J39" s="5">
        <v>193661.19999999992</v>
      </c>
      <c r="L39" s="6"/>
    </row>
    <row r="40" spans="1:12" ht="15" thickBot="1" x14ac:dyDescent="0.35">
      <c r="A40" s="3" t="s">
        <v>88</v>
      </c>
      <c r="B40" s="4" t="s">
        <v>89</v>
      </c>
      <c r="C40" s="4">
        <v>10</v>
      </c>
      <c r="D40" s="4" t="s">
        <v>90</v>
      </c>
      <c r="E40" s="4" t="s">
        <v>177</v>
      </c>
      <c r="F40" s="5">
        <f>J40*0.9</f>
        <v>20300.850000000002</v>
      </c>
      <c r="G40" s="5">
        <v>0</v>
      </c>
      <c r="H40" s="5">
        <f>J40*0.1</f>
        <v>2255.65</v>
      </c>
      <c r="I40" s="5">
        <v>62251.258999999998</v>
      </c>
      <c r="J40" s="5">
        <v>22556.5</v>
      </c>
      <c r="L40" s="6"/>
    </row>
    <row r="41" spans="1:12" ht="15" thickBot="1" x14ac:dyDescent="0.35">
      <c r="A41" s="3" t="s">
        <v>91</v>
      </c>
      <c r="B41" s="4" t="s">
        <v>92</v>
      </c>
      <c r="C41" s="4">
        <v>10</v>
      </c>
      <c r="D41" s="4" t="s">
        <v>90</v>
      </c>
      <c r="E41" s="4" t="s">
        <v>177</v>
      </c>
      <c r="F41" s="5">
        <f t="shared" ref="F41:F43" si="2">J41*0.9</f>
        <v>28177.38</v>
      </c>
      <c r="G41" s="5">
        <v>0</v>
      </c>
      <c r="H41" s="5">
        <f t="shared" ref="H41:H43" si="3">J41*0.1</f>
        <v>3130.82</v>
      </c>
      <c r="I41" s="5">
        <v>86408.483999999997</v>
      </c>
      <c r="J41" s="5">
        <v>31308.2</v>
      </c>
      <c r="L41" s="6"/>
    </row>
    <row r="42" spans="1:12" ht="15" thickBot="1" x14ac:dyDescent="0.35">
      <c r="A42" s="3" t="s">
        <v>93</v>
      </c>
      <c r="B42" s="4" t="s">
        <v>94</v>
      </c>
      <c r="C42" s="4">
        <v>10</v>
      </c>
      <c r="D42" s="4" t="s">
        <v>90</v>
      </c>
      <c r="E42" s="4" t="s">
        <v>177</v>
      </c>
      <c r="F42" s="5">
        <f t="shared" si="2"/>
        <v>10096.560000000001</v>
      </c>
      <c r="G42" s="5">
        <v>0</v>
      </c>
      <c r="H42" s="5">
        <f t="shared" si="3"/>
        <v>1121.8400000000001</v>
      </c>
      <c r="I42" s="5">
        <v>30938.052000000003</v>
      </c>
      <c r="J42" s="5">
        <v>11218.400000000001</v>
      </c>
      <c r="L42" s="6"/>
    </row>
    <row r="43" spans="1:12" ht="15" thickBot="1" x14ac:dyDescent="0.35">
      <c r="A43" s="3" t="s">
        <v>95</v>
      </c>
      <c r="B43" s="4" t="s">
        <v>96</v>
      </c>
      <c r="C43" s="4">
        <v>10</v>
      </c>
      <c r="D43" s="4" t="s">
        <v>90</v>
      </c>
      <c r="E43" s="4" t="s">
        <v>177</v>
      </c>
      <c r="F43" s="5">
        <f t="shared" si="2"/>
        <v>138428.63999999996</v>
      </c>
      <c r="G43" s="5">
        <v>0</v>
      </c>
      <c r="H43" s="5">
        <f t="shared" si="3"/>
        <v>15380.959999999995</v>
      </c>
      <c r="I43" s="5">
        <v>424393.47100000014</v>
      </c>
      <c r="J43" s="5">
        <v>153809.59999999995</v>
      </c>
      <c r="L43" s="6"/>
    </row>
    <row r="44" spans="1:12" ht="15" thickBot="1" x14ac:dyDescent="0.35">
      <c r="A44" s="3" t="s">
        <v>97</v>
      </c>
      <c r="B44" s="4" t="s">
        <v>98</v>
      </c>
      <c r="C44" s="4">
        <v>20</v>
      </c>
      <c r="D44" s="4" t="s">
        <v>90</v>
      </c>
      <c r="E44" s="4" t="s">
        <v>177</v>
      </c>
      <c r="F44" s="5">
        <f>J44*0.8</f>
        <v>420263.99999999994</v>
      </c>
      <c r="G44" s="5">
        <v>0</v>
      </c>
      <c r="H44" s="5">
        <f>J44*0.2</f>
        <v>105065.99999999999</v>
      </c>
      <c r="I44" s="5">
        <v>1508099.6119999993</v>
      </c>
      <c r="J44" s="5">
        <v>525329.99999999988</v>
      </c>
      <c r="L44" s="6"/>
    </row>
    <row r="45" spans="1:12" ht="15" thickBot="1" x14ac:dyDescent="0.35">
      <c r="A45" s="3" t="s">
        <v>99</v>
      </c>
      <c r="B45" s="4" t="s">
        <v>100</v>
      </c>
      <c r="C45" s="4">
        <v>10</v>
      </c>
      <c r="D45" s="4" t="s">
        <v>90</v>
      </c>
      <c r="E45" s="4" t="s">
        <v>177</v>
      </c>
      <c r="F45" s="5">
        <f t="shared" ref="F45:F77" si="4">J45*0.9</f>
        <v>18641.160000000003</v>
      </c>
      <c r="G45" s="5">
        <v>0</v>
      </c>
      <c r="H45" s="5">
        <f t="shared" ref="H45:H77" si="5">J45*0.1</f>
        <v>2071.2400000000002</v>
      </c>
      <c r="I45" s="5">
        <v>57179.006999999998</v>
      </c>
      <c r="J45" s="5">
        <v>20712.400000000001</v>
      </c>
      <c r="L45" s="6"/>
    </row>
    <row r="46" spans="1:12" ht="15" thickBot="1" x14ac:dyDescent="0.35">
      <c r="A46" s="3" t="s">
        <v>101</v>
      </c>
      <c r="B46" s="4" t="s">
        <v>102</v>
      </c>
      <c r="C46" s="4">
        <v>10</v>
      </c>
      <c r="D46" s="4" t="s">
        <v>90</v>
      </c>
      <c r="E46" s="4" t="s">
        <v>177</v>
      </c>
      <c r="F46" s="5">
        <f t="shared" si="4"/>
        <v>9690.9300000000021</v>
      </c>
      <c r="G46" s="5">
        <v>0</v>
      </c>
      <c r="H46" s="5">
        <f t="shared" si="5"/>
        <v>1076.7700000000002</v>
      </c>
      <c r="I46" s="5">
        <v>29700.752</v>
      </c>
      <c r="J46" s="5">
        <v>10767.700000000003</v>
      </c>
      <c r="L46" s="6"/>
    </row>
    <row r="47" spans="1:12" ht="15" thickBot="1" x14ac:dyDescent="0.35">
      <c r="A47" s="3" t="s">
        <v>103</v>
      </c>
      <c r="B47" s="4" t="s">
        <v>104</v>
      </c>
      <c r="C47" s="4">
        <v>10</v>
      </c>
      <c r="D47" s="4" t="s">
        <v>90</v>
      </c>
      <c r="E47" s="4" t="s">
        <v>177</v>
      </c>
      <c r="F47" s="5">
        <f t="shared" si="4"/>
        <v>5418.8099999999995</v>
      </c>
      <c r="G47" s="5">
        <v>0</v>
      </c>
      <c r="H47" s="5">
        <f t="shared" si="5"/>
        <v>602.09</v>
      </c>
      <c r="I47" s="5">
        <v>16612.07</v>
      </c>
      <c r="J47" s="5">
        <v>6020.9</v>
      </c>
      <c r="L47" s="6"/>
    </row>
    <row r="48" spans="1:12" ht="15" thickBot="1" x14ac:dyDescent="0.35">
      <c r="A48" s="3" t="s">
        <v>105</v>
      </c>
      <c r="B48" s="4" t="s">
        <v>106</v>
      </c>
      <c r="C48" s="4">
        <v>10</v>
      </c>
      <c r="D48" s="4" t="s">
        <v>90</v>
      </c>
      <c r="E48" s="4" t="s">
        <v>177</v>
      </c>
      <c r="F48" s="5">
        <f t="shared" si="4"/>
        <v>26127.989999999994</v>
      </c>
      <c r="G48" s="5">
        <v>0</v>
      </c>
      <c r="H48" s="5">
        <f t="shared" si="5"/>
        <v>2903.1099999999992</v>
      </c>
      <c r="I48" s="5">
        <v>80093.790999999997</v>
      </c>
      <c r="J48" s="5">
        <v>29031.099999999991</v>
      </c>
      <c r="L48" s="6"/>
    </row>
    <row r="49" spans="1:12" ht="15" thickBot="1" x14ac:dyDescent="0.35">
      <c r="A49" s="3" t="s">
        <v>107</v>
      </c>
      <c r="B49" s="4" t="s">
        <v>108</v>
      </c>
      <c r="C49" s="4">
        <v>10</v>
      </c>
      <c r="D49" s="4" t="s">
        <v>90</v>
      </c>
      <c r="E49" s="4" t="s">
        <v>177</v>
      </c>
      <c r="F49" s="5">
        <f t="shared" si="4"/>
        <v>43563.869999999995</v>
      </c>
      <c r="G49" s="5">
        <v>0</v>
      </c>
      <c r="H49" s="5">
        <f t="shared" si="5"/>
        <v>4840.4299999999994</v>
      </c>
      <c r="I49" s="5">
        <v>133579.264</v>
      </c>
      <c r="J49" s="5">
        <v>48404.299999999996</v>
      </c>
      <c r="L49" s="6"/>
    </row>
    <row r="50" spans="1:12" ht="15" thickBot="1" x14ac:dyDescent="0.35">
      <c r="A50" s="3" t="s">
        <v>109</v>
      </c>
      <c r="B50" s="4" t="s">
        <v>110</v>
      </c>
      <c r="C50" s="4">
        <v>10</v>
      </c>
      <c r="D50" s="4" t="s">
        <v>90</v>
      </c>
      <c r="E50" s="4" t="s">
        <v>177</v>
      </c>
      <c r="F50" s="5">
        <f t="shared" si="4"/>
        <v>13594.860000000002</v>
      </c>
      <c r="G50" s="5">
        <v>0</v>
      </c>
      <c r="H50" s="5">
        <f t="shared" si="5"/>
        <v>1510.5400000000002</v>
      </c>
      <c r="I50" s="5">
        <v>41681.504000000008</v>
      </c>
      <c r="J50" s="5">
        <v>15105.400000000001</v>
      </c>
      <c r="L50" s="6"/>
    </row>
    <row r="51" spans="1:12" ht="15" thickBot="1" x14ac:dyDescent="0.35">
      <c r="A51" s="3" t="s">
        <v>111</v>
      </c>
      <c r="B51" s="4" t="s">
        <v>112</v>
      </c>
      <c r="C51" s="4">
        <v>10</v>
      </c>
      <c r="D51" s="4" t="s">
        <v>90</v>
      </c>
      <c r="E51" s="4" t="s">
        <v>177</v>
      </c>
      <c r="F51" s="5">
        <f t="shared" si="4"/>
        <v>21000.51</v>
      </c>
      <c r="G51" s="5">
        <v>0</v>
      </c>
      <c r="H51" s="5">
        <f t="shared" si="5"/>
        <v>2333.39</v>
      </c>
      <c r="I51" s="5">
        <v>64371.558999999994</v>
      </c>
      <c r="J51" s="5">
        <v>23333.899999999998</v>
      </c>
      <c r="L51" s="6"/>
    </row>
    <row r="52" spans="1:12" ht="15" thickBot="1" x14ac:dyDescent="0.35">
      <c r="A52" s="3" t="s">
        <v>113</v>
      </c>
      <c r="B52" s="4" t="s">
        <v>114</v>
      </c>
      <c r="C52" s="4">
        <v>10</v>
      </c>
      <c r="D52" s="4" t="s">
        <v>90</v>
      </c>
      <c r="E52" s="4" t="s">
        <v>177</v>
      </c>
      <c r="F52" s="5">
        <f t="shared" si="4"/>
        <v>8210.52</v>
      </c>
      <c r="G52" s="5">
        <v>0</v>
      </c>
      <c r="H52" s="5">
        <f t="shared" si="5"/>
        <v>912.28</v>
      </c>
      <c r="I52" s="5">
        <v>25179.879999999997</v>
      </c>
      <c r="J52" s="5">
        <v>9122.7999999999993</v>
      </c>
      <c r="L52" s="6"/>
    </row>
    <row r="53" spans="1:12" ht="15" thickBot="1" x14ac:dyDescent="0.35">
      <c r="A53" s="3" t="s">
        <v>115</v>
      </c>
      <c r="B53" s="4" t="s">
        <v>116</v>
      </c>
      <c r="C53" s="4">
        <v>10</v>
      </c>
      <c r="D53" s="4" t="s">
        <v>90</v>
      </c>
      <c r="E53" s="4" t="s">
        <v>177</v>
      </c>
      <c r="F53" s="5">
        <f t="shared" si="4"/>
        <v>30820.679999999997</v>
      </c>
      <c r="G53" s="5">
        <v>0</v>
      </c>
      <c r="H53" s="5">
        <f t="shared" si="5"/>
        <v>3424.52</v>
      </c>
      <c r="I53" s="5">
        <v>94512.868999999992</v>
      </c>
      <c r="J53" s="5">
        <v>34245.199999999997</v>
      </c>
      <c r="L53" s="6"/>
    </row>
    <row r="54" spans="1:12" ht="15" thickBot="1" x14ac:dyDescent="0.35">
      <c r="A54" s="3" t="s">
        <v>117</v>
      </c>
      <c r="B54" s="4" t="s">
        <v>118</v>
      </c>
      <c r="C54" s="4">
        <v>10</v>
      </c>
      <c r="D54" s="4" t="s">
        <v>90</v>
      </c>
      <c r="E54" s="4" t="s">
        <v>177</v>
      </c>
      <c r="F54" s="5">
        <f t="shared" si="4"/>
        <v>27303.660000000003</v>
      </c>
      <c r="G54" s="5">
        <v>0</v>
      </c>
      <c r="H54" s="5">
        <f t="shared" si="5"/>
        <v>3033.7400000000007</v>
      </c>
      <c r="I54" s="5">
        <v>83720.536000000007</v>
      </c>
      <c r="J54" s="5">
        <v>30337.400000000005</v>
      </c>
      <c r="L54" s="6"/>
    </row>
    <row r="55" spans="1:12" ht="15" thickBot="1" x14ac:dyDescent="0.35">
      <c r="A55" s="3" t="s">
        <v>119</v>
      </c>
      <c r="B55" s="4" t="s">
        <v>120</v>
      </c>
      <c r="C55" s="4">
        <v>10</v>
      </c>
      <c r="D55" s="4" t="s">
        <v>90</v>
      </c>
      <c r="E55" s="4" t="s">
        <v>177</v>
      </c>
      <c r="F55" s="5">
        <f t="shared" si="4"/>
        <v>28307.25</v>
      </c>
      <c r="G55" s="5">
        <v>0</v>
      </c>
      <c r="H55" s="5">
        <f t="shared" si="5"/>
        <v>3145.25</v>
      </c>
      <c r="I55" s="5">
        <v>86814.77899999998</v>
      </c>
      <c r="J55" s="5">
        <v>31452.5</v>
      </c>
      <c r="L55" s="6"/>
    </row>
    <row r="56" spans="1:12" ht="15" thickBot="1" x14ac:dyDescent="0.35">
      <c r="A56" s="3" t="s">
        <v>121</v>
      </c>
      <c r="B56" s="4" t="s">
        <v>122</v>
      </c>
      <c r="C56" s="4">
        <v>10</v>
      </c>
      <c r="D56" s="4" t="s">
        <v>90</v>
      </c>
      <c r="E56" s="4" t="s">
        <v>177</v>
      </c>
      <c r="F56" s="5">
        <f t="shared" si="4"/>
        <v>7617.6899999999987</v>
      </c>
      <c r="G56" s="5">
        <v>0</v>
      </c>
      <c r="H56" s="5">
        <f t="shared" si="5"/>
        <v>846.40999999999985</v>
      </c>
      <c r="I56" s="5">
        <v>23352.185000000001</v>
      </c>
      <c r="J56" s="5">
        <v>8464.0999999999985</v>
      </c>
      <c r="L56" s="6"/>
    </row>
    <row r="57" spans="1:12" ht="15" thickBot="1" x14ac:dyDescent="0.35">
      <c r="A57" s="3" t="s">
        <v>123</v>
      </c>
      <c r="B57" s="4" t="s">
        <v>124</v>
      </c>
      <c r="C57" s="4">
        <v>10</v>
      </c>
      <c r="D57" s="4" t="s">
        <v>90</v>
      </c>
      <c r="E57" s="4" t="s">
        <v>177</v>
      </c>
      <c r="F57" s="5">
        <f t="shared" si="4"/>
        <v>55671.75</v>
      </c>
      <c r="G57" s="5">
        <v>0</v>
      </c>
      <c r="H57" s="5">
        <f t="shared" si="5"/>
        <v>6185.75</v>
      </c>
      <c r="I57" s="5">
        <v>171088.30000000008</v>
      </c>
      <c r="J57" s="5">
        <v>61857.5</v>
      </c>
      <c r="L57" s="6"/>
    </row>
    <row r="58" spans="1:12" ht="15" thickBot="1" x14ac:dyDescent="0.35">
      <c r="A58" s="3" t="s">
        <v>125</v>
      </c>
      <c r="B58" s="4" t="s">
        <v>126</v>
      </c>
      <c r="C58" s="4">
        <v>10</v>
      </c>
      <c r="D58" s="4" t="s">
        <v>90</v>
      </c>
      <c r="E58" s="4" t="s">
        <v>177</v>
      </c>
      <c r="F58" s="5">
        <f t="shared" si="4"/>
        <v>36628.47</v>
      </c>
      <c r="G58" s="5">
        <v>0</v>
      </c>
      <c r="H58" s="5">
        <f t="shared" si="5"/>
        <v>4069.8300000000004</v>
      </c>
      <c r="I58" s="5">
        <v>112288.713</v>
      </c>
      <c r="J58" s="5">
        <v>40698.300000000003</v>
      </c>
      <c r="L58" s="6"/>
    </row>
    <row r="59" spans="1:12" ht="15" thickBot="1" x14ac:dyDescent="0.35">
      <c r="A59" s="3" t="s">
        <v>127</v>
      </c>
      <c r="B59" s="4" t="s">
        <v>128</v>
      </c>
      <c r="C59" s="4">
        <v>10</v>
      </c>
      <c r="D59" s="4" t="s">
        <v>90</v>
      </c>
      <c r="E59" s="4" t="s">
        <v>177</v>
      </c>
      <c r="F59" s="5">
        <f t="shared" si="4"/>
        <v>10292.580000000002</v>
      </c>
      <c r="G59" s="5">
        <v>0</v>
      </c>
      <c r="H59" s="5">
        <f t="shared" si="5"/>
        <v>1143.6200000000001</v>
      </c>
      <c r="I59" s="5">
        <v>31562.646000000004</v>
      </c>
      <c r="J59" s="5">
        <v>11436.2</v>
      </c>
      <c r="L59" s="6"/>
    </row>
    <row r="60" spans="1:12" ht="15" thickBot="1" x14ac:dyDescent="0.35">
      <c r="A60" s="3" t="s">
        <v>129</v>
      </c>
      <c r="B60" s="4" t="s">
        <v>130</v>
      </c>
      <c r="C60" s="4">
        <v>10</v>
      </c>
      <c r="D60" s="4" t="s">
        <v>90</v>
      </c>
      <c r="E60" s="4" t="s">
        <v>177</v>
      </c>
      <c r="F60" s="5">
        <f t="shared" si="4"/>
        <v>5471.01</v>
      </c>
      <c r="G60" s="5">
        <v>0</v>
      </c>
      <c r="H60" s="5">
        <f t="shared" si="5"/>
        <v>607.8900000000001</v>
      </c>
      <c r="I60" s="5">
        <v>16776.083000000002</v>
      </c>
      <c r="J60" s="5">
        <v>6078.9000000000005</v>
      </c>
      <c r="L60" s="6"/>
    </row>
    <row r="61" spans="1:12" ht="15" thickBot="1" x14ac:dyDescent="0.35">
      <c r="A61" s="3" t="s">
        <v>131</v>
      </c>
      <c r="B61" s="4" t="s">
        <v>132</v>
      </c>
      <c r="C61" s="4">
        <v>10</v>
      </c>
      <c r="D61" s="4" t="s">
        <v>90</v>
      </c>
      <c r="E61" s="4" t="s">
        <v>177</v>
      </c>
      <c r="F61" s="5">
        <f t="shared" si="4"/>
        <v>10918.53</v>
      </c>
      <c r="G61" s="5">
        <v>0</v>
      </c>
      <c r="H61" s="5">
        <f t="shared" si="5"/>
        <v>1213.17</v>
      </c>
      <c r="I61" s="5">
        <v>33477.949999999997</v>
      </c>
      <c r="J61" s="5">
        <v>12131.7</v>
      </c>
      <c r="L61" s="6"/>
    </row>
    <row r="62" spans="1:12" ht="15" thickBot="1" x14ac:dyDescent="0.35">
      <c r="A62" s="3" t="s">
        <v>133</v>
      </c>
      <c r="B62" s="4" t="s">
        <v>134</v>
      </c>
      <c r="C62" s="4">
        <v>10</v>
      </c>
      <c r="D62" s="4" t="s">
        <v>90</v>
      </c>
      <c r="E62" s="4" t="s">
        <v>177</v>
      </c>
      <c r="F62" s="5">
        <f t="shared" si="4"/>
        <v>5909.04</v>
      </c>
      <c r="G62" s="5">
        <v>0</v>
      </c>
      <c r="H62" s="5">
        <f t="shared" si="5"/>
        <v>656.56</v>
      </c>
      <c r="I62" s="5">
        <v>18116.847999999998</v>
      </c>
      <c r="J62" s="5">
        <v>6565.5999999999995</v>
      </c>
      <c r="L62" s="6"/>
    </row>
    <row r="63" spans="1:12" ht="15" thickBot="1" x14ac:dyDescent="0.35">
      <c r="A63" s="3" t="s">
        <v>135</v>
      </c>
      <c r="B63" s="4" t="s">
        <v>136</v>
      </c>
      <c r="C63" s="4">
        <v>10</v>
      </c>
      <c r="D63" s="4" t="s">
        <v>90</v>
      </c>
      <c r="E63" s="4" t="s">
        <v>177</v>
      </c>
      <c r="F63" s="5">
        <f t="shared" si="4"/>
        <v>16885.170000000002</v>
      </c>
      <c r="G63" s="5">
        <v>0</v>
      </c>
      <c r="H63" s="5">
        <f t="shared" si="5"/>
        <v>1876.1300000000003</v>
      </c>
      <c r="I63" s="5">
        <v>51768.397999999986</v>
      </c>
      <c r="J63" s="5">
        <v>18761.300000000003</v>
      </c>
      <c r="L63" s="6"/>
    </row>
    <row r="64" spans="1:12" ht="15" thickBot="1" x14ac:dyDescent="0.35">
      <c r="A64" s="3" t="s">
        <v>137</v>
      </c>
      <c r="B64" s="4" t="s">
        <v>138</v>
      </c>
      <c r="C64" s="4">
        <v>10</v>
      </c>
      <c r="D64" s="4" t="s">
        <v>139</v>
      </c>
      <c r="E64" s="4" t="s">
        <v>177</v>
      </c>
      <c r="F64" s="5">
        <f t="shared" si="4"/>
        <v>20148.749999999996</v>
      </c>
      <c r="G64" s="5">
        <v>0</v>
      </c>
      <c r="H64" s="5">
        <f t="shared" si="5"/>
        <v>2238.7499999999995</v>
      </c>
      <c r="I64" s="5">
        <v>61769.210999999981</v>
      </c>
      <c r="J64" s="5">
        <v>22387.499999999996</v>
      </c>
      <c r="L64" s="6"/>
    </row>
    <row r="65" spans="1:12" ht="15" thickBot="1" x14ac:dyDescent="0.35">
      <c r="A65" s="3" t="s">
        <v>140</v>
      </c>
      <c r="B65" s="4" t="s">
        <v>141</v>
      </c>
      <c r="C65" s="4">
        <v>10</v>
      </c>
      <c r="D65" s="4" t="s">
        <v>139</v>
      </c>
      <c r="E65" s="4" t="s">
        <v>177</v>
      </c>
      <c r="F65" s="5">
        <f t="shared" si="4"/>
        <v>20672.73</v>
      </c>
      <c r="G65" s="5">
        <v>0</v>
      </c>
      <c r="H65" s="5">
        <f t="shared" si="5"/>
        <v>2296.9700000000003</v>
      </c>
      <c r="I65" s="5">
        <v>63360.411999999997</v>
      </c>
      <c r="J65" s="5">
        <v>22969.7</v>
      </c>
      <c r="L65" s="6"/>
    </row>
    <row r="66" spans="1:12" ht="15" thickBot="1" x14ac:dyDescent="0.35">
      <c r="A66" s="3" t="s">
        <v>142</v>
      </c>
      <c r="B66" s="4" t="s">
        <v>143</v>
      </c>
      <c r="C66" s="4">
        <v>10</v>
      </c>
      <c r="D66" s="4" t="s">
        <v>139</v>
      </c>
      <c r="E66" s="4" t="s">
        <v>177</v>
      </c>
      <c r="F66" s="5">
        <f t="shared" si="4"/>
        <v>41804.820000000007</v>
      </c>
      <c r="G66" s="5">
        <v>0</v>
      </c>
      <c r="H66" s="5">
        <f t="shared" si="5"/>
        <v>4644.9800000000005</v>
      </c>
      <c r="I66" s="5">
        <v>128083.238</v>
      </c>
      <c r="J66" s="5">
        <v>46449.8</v>
      </c>
      <c r="L66" s="6"/>
    </row>
    <row r="67" spans="1:12" ht="15" thickBot="1" x14ac:dyDescent="0.35">
      <c r="A67" s="3" t="s">
        <v>144</v>
      </c>
      <c r="B67" s="4" t="s">
        <v>145</v>
      </c>
      <c r="C67" s="4">
        <v>10</v>
      </c>
      <c r="D67" s="4" t="s">
        <v>139</v>
      </c>
      <c r="E67" s="4" t="s">
        <v>177</v>
      </c>
      <c r="F67" s="5">
        <f t="shared" si="4"/>
        <v>28820.250000000004</v>
      </c>
      <c r="G67" s="5">
        <v>0</v>
      </c>
      <c r="H67" s="5">
        <f t="shared" si="5"/>
        <v>3202.2500000000005</v>
      </c>
      <c r="I67" s="5">
        <v>88336.945999999982</v>
      </c>
      <c r="J67" s="5">
        <v>32022.500000000004</v>
      </c>
      <c r="L67" s="6"/>
    </row>
    <row r="68" spans="1:12" ht="15" thickBot="1" x14ac:dyDescent="0.35">
      <c r="A68" s="3" t="s">
        <v>146</v>
      </c>
      <c r="B68" s="4" t="s">
        <v>147</v>
      </c>
      <c r="C68" s="4">
        <v>10</v>
      </c>
      <c r="D68" s="4" t="s">
        <v>139</v>
      </c>
      <c r="E68" s="4" t="s">
        <v>177</v>
      </c>
      <c r="F68" s="5">
        <f t="shared" si="4"/>
        <v>13658.579999999998</v>
      </c>
      <c r="G68" s="5">
        <v>0</v>
      </c>
      <c r="H68" s="5">
        <f t="shared" si="5"/>
        <v>1517.62</v>
      </c>
      <c r="I68" s="5">
        <v>41873.042999999991</v>
      </c>
      <c r="J68" s="5">
        <v>15176.199999999997</v>
      </c>
      <c r="L68" s="6"/>
    </row>
    <row r="69" spans="1:12" ht="15" thickBot="1" x14ac:dyDescent="0.35">
      <c r="A69" s="3" t="s">
        <v>148</v>
      </c>
      <c r="B69" s="4" t="s">
        <v>149</v>
      </c>
      <c r="C69" s="4">
        <v>10</v>
      </c>
      <c r="D69" s="4" t="s">
        <v>139</v>
      </c>
      <c r="E69" s="4" t="s">
        <v>177</v>
      </c>
      <c r="F69" s="5">
        <f t="shared" si="4"/>
        <v>10123.109999999999</v>
      </c>
      <c r="G69" s="5">
        <v>0</v>
      </c>
      <c r="H69" s="5">
        <f t="shared" si="5"/>
        <v>1124.7899999999997</v>
      </c>
      <c r="I69" s="5">
        <v>31038.467999999997</v>
      </c>
      <c r="J69" s="5">
        <v>11247.899999999998</v>
      </c>
      <c r="L69" s="6"/>
    </row>
    <row r="70" spans="1:12" ht="15" thickBot="1" x14ac:dyDescent="0.35">
      <c r="A70" s="3" t="s">
        <v>150</v>
      </c>
      <c r="B70" s="4" t="s">
        <v>151</v>
      </c>
      <c r="C70" s="4">
        <v>10</v>
      </c>
      <c r="D70" s="4" t="s">
        <v>139</v>
      </c>
      <c r="E70" s="4" t="s">
        <v>177</v>
      </c>
      <c r="F70" s="5">
        <f t="shared" si="4"/>
        <v>15561.630000000005</v>
      </c>
      <c r="G70" s="5">
        <v>0</v>
      </c>
      <c r="H70" s="5">
        <f t="shared" si="5"/>
        <v>1729.0700000000006</v>
      </c>
      <c r="I70" s="5">
        <v>47714.21699999999</v>
      </c>
      <c r="J70" s="5">
        <v>17290.700000000004</v>
      </c>
      <c r="L70" s="6"/>
    </row>
    <row r="71" spans="1:12" ht="15" thickBot="1" x14ac:dyDescent="0.35">
      <c r="A71" s="3" t="s">
        <v>152</v>
      </c>
      <c r="B71" s="4" t="s">
        <v>153</v>
      </c>
      <c r="C71" s="4">
        <v>10</v>
      </c>
      <c r="D71" s="4" t="s">
        <v>139</v>
      </c>
      <c r="E71" s="4" t="s">
        <v>177</v>
      </c>
      <c r="F71" s="5">
        <f t="shared" si="4"/>
        <v>20397.600000000006</v>
      </c>
      <c r="G71" s="5">
        <v>0</v>
      </c>
      <c r="H71" s="5">
        <f t="shared" si="5"/>
        <v>2266.400000000001</v>
      </c>
      <c r="I71" s="5">
        <v>62535.032999999989</v>
      </c>
      <c r="J71" s="5">
        <v>22664.000000000007</v>
      </c>
      <c r="L71" s="6"/>
    </row>
    <row r="72" spans="1:12" ht="15" thickBot="1" x14ac:dyDescent="0.35">
      <c r="A72" s="3" t="s">
        <v>154</v>
      </c>
      <c r="B72" s="4" t="s">
        <v>155</v>
      </c>
      <c r="C72" s="4">
        <v>10</v>
      </c>
      <c r="D72" s="4" t="s">
        <v>139</v>
      </c>
      <c r="E72" s="4" t="s">
        <v>177</v>
      </c>
      <c r="F72" s="5">
        <f t="shared" si="4"/>
        <v>18645.12</v>
      </c>
      <c r="G72" s="5">
        <v>0</v>
      </c>
      <c r="H72" s="5">
        <f t="shared" si="5"/>
        <v>2071.6799999999998</v>
      </c>
      <c r="I72" s="5">
        <v>57179.332000000002</v>
      </c>
      <c r="J72" s="5">
        <v>20716.8</v>
      </c>
      <c r="L72" s="6"/>
    </row>
    <row r="73" spans="1:12" ht="15" thickBot="1" x14ac:dyDescent="0.35">
      <c r="A73" s="3" t="s">
        <v>156</v>
      </c>
      <c r="B73" s="4" t="s">
        <v>157</v>
      </c>
      <c r="C73" s="4">
        <v>10</v>
      </c>
      <c r="D73" s="4" t="s">
        <v>139</v>
      </c>
      <c r="E73" s="4" t="s">
        <v>177</v>
      </c>
      <c r="F73" s="5">
        <f t="shared" si="4"/>
        <v>11244.779999999999</v>
      </c>
      <c r="G73" s="5">
        <v>0</v>
      </c>
      <c r="H73" s="5">
        <f t="shared" si="5"/>
        <v>1249.42</v>
      </c>
      <c r="I73" s="5">
        <v>34459.761999999995</v>
      </c>
      <c r="J73" s="5">
        <v>12494.199999999999</v>
      </c>
      <c r="L73" s="6"/>
    </row>
    <row r="74" spans="1:12" ht="15" thickBot="1" x14ac:dyDescent="0.35">
      <c r="A74" s="3" t="s">
        <v>158</v>
      </c>
      <c r="B74" s="4" t="s">
        <v>159</v>
      </c>
      <c r="C74" s="4">
        <v>10</v>
      </c>
      <c r="D74" s="4" t="s">
        <v>139</v>
      </c>
      <c r="E74" s="4" t="s">
        <v>177</v>
      </c>
      <c r="F74" s="5">
        <f t="shared" si="4"/>
        <v>7090.2</v>
      </c>
      <c r="G74" s="5">
        <v>0</v>
      </c>
      <c r="H74" s="5">
        <f t="shared" si="5"/>
        <v>787.80000000000007</v>
      </c>
      <c r="I74" s="5">
        <v>21730.975999999999</v>
      </c>
      <c r="J74" s="5">
        <v>7878</v>
      </c>
      <c r="L74" s="6"/>
    </row>
    <row r="75" spans="1:12" ht="15" thickBot="1" x14ac:dyDescent="0.35">
      <c r="A75" s="3" t="s">
        <v>160</v>
      </c>
      <c r="B75" s="4" t="s">
        <v>161</v>
      </c>
      <c r="C75" s="4">
        <v>10</v>
      </c>
      <c r="D75" s="4" t="s">
        <v>139</v>
      </c>
      <c r="E75" s="4" t="s">
        <v>177</v>
      </c>
      <c r="F75" s="5">
        <f t="shared" si="4"/>
        <v>14872.589999999998</v>
      </c>
      <c r="G75" s="5">
        <v>0</v>
      </c>
      <c r="H75" s="5">
        <f t="shared" si="5"/>
        <v>1652.51</v>
      </c>
      <c r="I75" s="5">
        <v>45585.913</v>
      </c>
      <c r="J75" s="5">
        <v>16525.099999999999</v>
      </c>
      <c r="L75" s="6"/>
    </row>
    <row r="76" spans="1:12" ht="15" thickBot="1" x14ac:dyDescent="0.35">
      <c r="A76" s="3" t="s">
        <v>162</v>
      </c>
      <c r="B76" s="4" t="s">
        <v>163</v>
      </c>
      <c r="C76" s="4">
        <v>10</v>
      </c>
      <c r="D76" s="4" t="s">
        <v>139</v>
      </c>
      <c r="E76" s="4" t="s">
        <v>177</v>
      </c>
      <c r="F76" s="5">
        <f t="shared" si="4"/>
        <v>6074.7300000000005</v>
      </c>
      <c r="G76" s="5">
        <v>0</v>
      </c>
      <c r="H76" s="5">
        <f t="shared" si="5"/>
        <v>674.97000000000014</v>
      </c>
      <c r="I76" s="5">
        <v>18620.168999999998</v>
      </c>
      <c r="J76" s="5">
        <v>6749.7000000000007</v>
      </c>
      <c r="L76" s="6"/>
    </row>
    <row r="77" spans="1:12" ht="15" thickBot="1" x14ac:dyDescent="0.35">
      <c r="A77" s="3" t="s">
        <v>164</v>
      </c>
      <c r="B77" s="4" t="s">
        <v>165</v>
      </c>
      <c r="C77" s="4">
        <v>10</v>
      </c>
      <c r="D77" s="4" t="s">
        <v>139</v>
      </c>
      <c r="E77" s="4" t="s">
        <v>177</v>
      </c>
      <c r="F77" s="5">
        <f t="shared" si="4"/>
        <v>129816.17999999996</v>
      </c>
      <c r="G77" s="5">
        <v>0</v>
      </c>
      <c r="H77" s="5">
        <f t="shared" si="5"/>
        <v>14424.019999999997</v>
      </c>
      <c r="I77" s="5">
        <v>397968.89499999996</v>
      </c>
      <c r="J77" s="5">
        <v>144240.19999999995</v>
      </c>
      <c r="L77" s="6"/>
    </row>
    <row r="78" spans="1:12" ht="15" thickBot="1" x14ac:dyDescent="0.35">
      <c r="A78" s="3" t="s">
        <v>166</v>
      </c>
      <c r="B78" s="4" t="s">
        <v>167</v>
      </c>
      <c r="C78" s="4">
        <v>20</v>
      </c>
      <c r="D78" s="4" t="s">
        <v>139</v>
      </c>
      <c r="E78" s="4" t="s">
        <v>177</v>
      </c>
      <c r="F78" s="5">
        <f>J78*0.8</f>
        <v>32067.680000000018</v>
      </c>
      <c r="G78" s="5">
        <v>0</v>
      </c>
      <c r="H78" s="5">
        <f>J78*0.2</f>
        <v>8016.9200000000046</v>
      </c>
      <c r="I78" s="5">
        <v>115075.18600000003</v>
      </c>
      <c r="J78" s="5">
        <v>40084.60000000002</v>
      </c>
      <c r="L78" s="6"/>
    </row>
    <row r="79" spans="1:12" ht="15" thickBot="1" x14ac:dyDescent="0.35">
      <c r="A79" s="7" t="s">
        <v>168</v>
      </c>
      <c r="B79" s="8"/>
      <c r="C79" s="8"/>
      <c r="D79" s="8"/>
      <c r="E79" s="9"/>
      <c r="F79" s="10">
        <f>SUM(F2:F78)</f>
        <v>6150789.8599999994</v>
      </c>
      <c r="G79" s="10">
        <f>SUM(G2:G78)</f>
        <v>38732.239999999983</v>
      </c>
      <c r="H79" s="10">
        <f>SUM(H2:H78)</f>
        <v>1368686.2</v>
      </c>
      <c r="I79" s="11">
        <f>SUM(I2:I78)</f>
        <v>21078669.058999985</v>
      </c>
      <c r="J79" s="11">
        <f>SUM(J2:J78)</f>
        <v>7558208.3000000017</v>
      </c>
    </row>
  </sheetData>
  <autoFilter ref="A1:L1"/>
  <mergeCells count="1">
    <mergeCell ref="A79:E7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12</vt:i4>
      </vt:variant>
    </vt:vector>
  </HeadingPairs>
  <TitlesOfParts>
    <vt:vector size="12" baseType="lpstr">
      <vt:lpstr>OCAK</vt:lpstr>
      <vt:lpstr>ŞUBAT</vt:lpstr>
      <vt:lpstr>MART</vt:lpstr>
      <vt:lpstr>NİSAN</vt:lpstr>
      <vt:lpstr>MAYIS</vt:lpstr>
      <vt:lpstr>HAZİRAN</vt:lpstr>
      <vt:lpstr>TEMMUZ</vt:lpstr>
      <vt:lpstr>AĞUSTOS</vt:lpstr>
      <vt:lpstr>EYLÜL</vt:lpstr>
      <vt:lpstr>EKİM</vt:lpstr>
      <vt:lpstr>KASIM</vt:lpstr>
      <vt:lpstr>ARALIK</vt:lpstr>
    </vt:vector>
  </TitlesOfParts>
  <Company>UE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100887 Okan Turkozu</dc:creator>
  <cp:lastModifiedBy>100887 Okan Turkozu</cp:lastModifiedBy>
  <dcterms:created xsi:type="dcterms:W3CDTF">2026-06-18T13:04:52Z</dcterms:created>
  <dcterms:modified xsi:type="dcterms:W3CDTF">2026-06-18T13:43:02Z</dcterms:modified>
</cp:coreProperties>
</file>